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ที่ดินและสิ่งก่อสร้าง\สอบราคาปี 2565\โครงการปรับปรุงสนามวอลเลย์บอลชายหาด\"/>
    </mc:Choice>
  </mc:AlternateContent>
  <bookViews>
    <workbookView xWindow="0" yWindow="0" windowWidth="28800" windowHeight="12360" tabRatio="905" activeTab="5"/>
  </bookViews>
  <sheets>
    <sheet name="ปก" sheetId="1" r:id="rId1"/>
    <sheet name="ปร6" sheetId="2" r:id="rId2"/>
    <sheet name="ปร5" sheetId="3" r:id="rId3"/>
    <sheet name="ปร4รวม" sheetId="4" r:id="rId4"/>
    <sheet name="ปร4.วอลเล่บอลชายหาด" sheetId="8" r:id="rId5"/>
    <sheet name="CAlFactorF" sheetId="7" r:id="rId6"/>
  </sheets>
  <definedNames>
    <definedName name="\a" localSheetId="5">#REF!</definedName>
    <definedName name="\a">#REF!</definedName>
    <definedName name="\b">#N/A</definedName>
    <definedName name="\c" localSheetId="5">#REF!</definedName>
    <definedName name="\c">#REF!</definedName>
    <definedName name="\e">#N/A</definedName>
    <definedName name="\f" localSheetId="5">#REF!</definedName>
    <definedName name="\f">#REF!</definedName>
    <definedName name="\h" localSheetId="5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 localSheetId="5">CAlFactorF!STOP2:[0]!STOP2E</definedName>
    <definedName name="_ADD1">[0]!STOP2:[0]!STOP2E</definedName>
    <definedName name="_ADD2" localSheetId="5">CAlFactorF!STOP:[0]!STOPE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5">#REF!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>#REF!</definedName>
    <definedName name="_Key2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IN1">#REF!</definedName>
    <definedName name="_WIR_D_2___APP1">#N/A</definedName>
    <definedName name="_z">#N/A</definedName>
    <definedName name="A">#REF!</definedName>
    <definedName name="AA" localSheetId="5">{#N/A,#N/A,TRUE,"SUM";#N/A,#N/A,TRUE,"EE";#N/A,#N/A,TRUE,"AC";#N/A,#N/A,TRUE,"SN"}</definedName>
    <definedName name="AA">{#N/A,#N/A,TRUE,"SUM";#N/A,#N/A,TRUE,"EE";#N/A,#N/A,TRUE,"AC";#N/A,#N/A,TRUE,"SN"}</definedName>
    <definedName name="aaaa">#REF!</definedName>
    <definedName name="aaaaa">#REF!</definedName>
    <definedName name="aaag" localSheetId="5">{#N/A,#N/A,TRUE,"SUM";#N/A,#N/A,TRUE,"EE";#N/A,#N/A,TRUE,"AC";#N/A,#N/A,TRUE,"SN"}</definedName>
    <definedName name="aaag">{#N/A,#N/A,TRUE,"SUM";#N/A,#N/A,TRUE,"EE";#N/A,#N/A,TRUE,"AC";#N/A,#N/A,TRUE,"SN"}</definedName>
    <definedName name="AB" localSheetId="5">{#N/A,#N/A,TRUE,"SUM";#N/A,#N/A,TRUE,"EE";#N/A,#N/A,TRUE,"AC";#N/A,#N/A,TRUE,"SN"}</definedName>
    <definedName name="AB">{#N/A,#N/A,TRUE,"SUM";#N/A,#N/A,TRUE,"EE";#N/A,#N/A,TRUE,"AC";#N/A,#N/A,TRUE,"SN"}</definedName>
    <definedName name="AC">#REF!</definedName>
    <definedName name="ACC">#REF!</definedName>
    <definedName name="AccessDatabase">"C:\My Documents\tippaporn\MAT PRICE.mdb"</definedName>
    <definedName name="ad">#REF!</definedName>
    <definedName name="ADDD" localSheetId="5">[0]!FST:([0]!FSB)</definedName>
    <definedName name="ADDD">[0]!FST:([0]!FSB)</definedName>
    <definedName name="ADDR" localSheetId="5">[0]!HAJIME:[0]!OWARI</definedName>
    <definedName name="ADDR">[0]!HAJIME:[0]!OWARI</definedName>
    <definedName name="adjust1" localSheetId="5">#REF!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s">#REF!</definedName>
    <definedName name="ASA" localSheetId="5">[0]!HAJIME:[0]!OWARI</definedName>
    <definedName name="ASA">[0]!HAJIME:[0]!OWARI</definedName>
    <definedName name="asd" localSheetId="5">#REF!</definedName>
    <definedName name="asd">#REF!</definedName>
    <definedName name="ASL" localSheetId="5">[0]!FST:([0]!FSB)</definedName>
    <definedName name="ASL">[0]!FST:([0]!FSB)</definedName>
    <definedName name="b">#NAME?</definedName>
    <definedName name="B1.">#REF!</definedName>
    <definedName name="BEAM_EREC">#REF!</definedName>
    <definedName name="BEGIN">#REF!</definedName>
    <definedName name="BIGC" localSheetId="5">{#N/A,#N/A,TRUE,"Str.";#N/A,#N/A,TRUE,"Steel &amp; Roof";#N/A,#N/A,TRUE,"Arc.";#N/A,#N/A,TRUE,"Preliminary";#N/A,#N/A,TRUE,"Sum_Prelim"}</definedName>
    <definedName name="BIGC">{#N/A,#N/A,TRUE,"Str.";#N/A,#N/A,TRUE,"Steel &amp; Roof";#N/A,#N/A,TRUE,"Arc.";#N/A,#N/A,TRUE,"Preliminary";#N/A,#N/A,TRUE,"Sum_Prelim"}</definedName>
    <definedName name="Bottom_Tank">#N/A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localSheetId="5">{#N/A,#N/A,TRUE,"Str.";#N/A,#N/A,TRUE,"Steel &amp; Roof";#N/A,#N/A,TRUE,"Arc.";#N/A,#N/A,TRUE,"Preliminary";#N/A,#N/A,TRUE,"Sum_Prelim"}</definedName>
    <definedName name="centric">{#N/A,#N/A,TRUE,"Str.";#N/A,#N/A,TRUE,"Steel &amp; Roof";#N/A,#N/A,TRUE,"Arc.";#N/A,#N/A,TRUE,"Preliminary";#N/A,#N/A,TRUE,"Sum_Prelim"}</definedName>
    <definedName name="CL">"$#REF!.$#REF!$#REF!:$#REF!$#REF!"</definedName>
    <definedName name="col">#REF!</definedName>
    <definedName name="com">#REF!</definedName>
    <definedName name="cost_lab">#REF!</definedName>
    <definedName name="cost_mat">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#NAME?</definedName>
    <definedName name="DATA">#REF!</definedName>
    <definedName name="data10">#REF!</definedName>
    <definedName name="data4">#REF!</definedName>
    <definedName name="DD" localSheetId="5">[0]!STOP2:[0]!STOP2E</definedName>
    <definedName name="DD">[0]!STOP2:[0]!STOP2E</definedName>
    <definedName name="ddd" localSheetId="5">{#N/A,#N/A,TRUE,"Str.";#N/A,#N/A,TRUE,"Steel &amp; Roof";#N/A,#N/A,TRUE,"Arc.";#N/A,#N/A,TRUE,"Preliminary";#N/A,#N/A,TRUE,"Sum_Prelim"}</definedName>
    <definedName name="ddd">{#N/A,#N/A,TRUE,"Str.";#N/A,#N/A,TRUE,"Steel &amp; Roof";#N/A,#N/A,TRUE,"Arc.";#N/A,#N/A,TRUE,"Preliminary";#N/A,#N/A,TRUE,"Sum_Prelim"}</definedName>
    <definedName name="DDDD">#REF!</definedName>
    <definedName name="deee">#REF!</definedName>
    <definedName name="DF" localSheetId="5">[0]!STOP2:[0]!STOP2E</definedName>
    <definedName name="DF">[0]!STOP2:[0]!STOP2E</definedName>
    <definedName name="Dock_shop">#REF!</definedName>
    <definedName name="door_frame">#REF!</definedName>
    <definedName name="door_hw">#REF!</definedName>
    <definedName name="drainage">#REF!</definedName>
    <definedName name="DSF" localSheetId="5">[0]!FST:([0]!FSB)</definedName>
    <definedName name="DSF">[0]!FST:([0]!FSB)</definedName>
    <definedName name="e" localSheetId="5">#REF!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 localSheetId="5">[0]!FST:([0]!FSB)</definedName>
    <definedName name="F_SL">[0]!FST:([0]!FSB)</definedName>
    <definedName name="f2_beam" localSheetId="5">#REF!</definedName>
    <definedName name="f2_beam">#REF!</definedName>
    <definedName name="f2_slab">#REF!</definedName>
    <definedName name="fa">#REF!</definedName>
    <definedName name="FACTOR">#REF!</definedName>
    <definedName name="FACTORY" localSheetId="5">{#N/A,#N/A,TRUE,"SUM";#N/A,#N/A,TRUE,"EE";#N/A,#N/A,TRUE,"AC";#N/A,#N/A,TRUE,"SN"}</definedName>
    <definedName name="FACTORY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localSheetId="5">{#N/A,#N/A,TRUE,"SUM";#N/A,#N/A,TRUE,"EE";#N/A,#N/A,TRUE,"AC";#N/A,#N/A,TRUE,"SN"}</definedName>
    <definedName name="ffffd">{#N/A,#N/A,TRUE,"SUM";#N/A,#N/A,TRUE,"EE";#N/A,#N/A,TRUE,"AC";#N/A,#N/A,TRUE,"SN"}</definedName>
    <definedName name="fffff">#REF!</definedName>
    <definedName name="fgff" localSheetId="5">{#N/A,#N/A,TRUE,"SUM";#N/A,#N/A,TRUE,"EE";#N/A,#N/A,TRUE,"AC";#N/A,#N/A,TRUE,"SN"}</definedName>
    <definedName name="fgff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 localSheetId="5">[0]!STOP2:[0]!STOP2E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g">#REF!</definedName>
    <definedName name="gf_slab">#REF!</definedName>
    <definedName name="GGGGG" localSheetId="5">{#N/A,#N/A,TRUE,"SUM";#N/A,#N/A,TRUE,"EE";#N/A,#N/A,TRUE,"AC";#N/A,#N/A,TRUE,"SN"}</definedName>
    <definedName name="GGGGG">{#N/A,#N/A,TRUE,"SUM";#N/A,#N/A,TRUE,"EE";#N/A,#N/A,TRUE,"AC";#N/A,#N/A,TRUE,"SN"}</definedName>
    <definedName name="gh">#REF!</definedName>
    <definedName name="GIU">#REF!</definedName>
    <definedName name="GREASE">#REF!</definedName>
    <definedName name="GS" localSheetId="5">{#N/A,#N/A,TRUE,"Str.";#N/A,#N/A,TRUE,"Steel &amp; Roof";#N/A,#N/A,TRUE,"Arc.";#N/A,#N/A,TRUE,"Preliminary";#N/A,#N/A,TRUE,"Sum_Prelim"}</definedName>
    <definedName name="GS">{#N/A,#N/A,TRUE,"Str.";#N/A,#N/A,TRUE,"Steel &amp; Roof";#N/A,#N/A,TRUE,"Arc.";#N/A,#N/A,TRUE,"Preliminary";#N/A,#N/A,TRUE,"Sum_Prelim"}</definedName>
    <definedName name="Gss" localSheetId="5">{#N/A,#N/A,TRUE,"Str.";#N/A,#N/A,TRUE,"Steel &amp; Roof";#N/A,#N/A,TRUE,"Arc.";#N/A,#N/A,TRUE,"Preliminary";#N/A,#N/A,TRUE,"Sum_Prelim"}</definedName>
    <definedName name="Gss">{#N/A,#N/A,TRUE,"Str.";#N/A,#N/A,TRUE,"Steel &amp; Roof";#N/A,#N/A,TRUE,"Arc.";#N/A,#N/A,TRUE,"Preliminary";#N/A,#N/A,TRUE,"Sum_Prelim"}</definedName>
    <definedName name="HAJIME">#REF!</definedName>
    <definedName name="HHHHHH" localSheetId="5">{#N/A,#N/A,TRUE,"SUM";#N/A,#N/A,TRUE,"EE";#N/A,#N/A,TRUE,"AC";#N/A,#N/A,TRUE,"SN"}</definedName>
    <definedName name="HHHHHH">{#N/A,#N/A,TRUE,"SUM";#N/A,#N/A,TRUE,"EE";#N/A,#N/A,TRUE,"AC";#N/A,#N/A,TRUE,"SN"}</definedName>
    <definedName name="hmom" localSheetId="5">{#N/A,#N/A,TRUE,"SUM";#N/A,#N/A,TRUE,"EE";#N/A,#N/A,TRUE,"AC";#N/A,#N/A,TRUE,"SN"}</definedName>
    <definedName name="hmom">{#N/A,#N/A,TRUE,"SUM";#N/A,#N/A,TRUE,"EE";#N/A,#N/A,TRUE,"AC";#N/A,#N/A,TRUE,"SN"}</definedName>
    <definedName name="HOLLOW">#REF!</definedName>
    <definedName name="HTML_CodePage">874</definedName>
    <definedName name="HTML_Control" localSheetId="5">{"'Curriculum Vitae'!$D$54:$G$57","'Curriculum Vitae'!$C$54"}</definedName>
    <definedName name="HTML_Control">{"'Curriculum Vitae'!$D$54:$G$57","'Curriculum Vitae'!$C$54"}</definedName>
    <definedName name="HTML_Description">""</definedName>
    <definedName name="HTML_Email">"detkachai@yahoo.com"</definedName>
    <definedName name="HTML_Header">"Curriculum Vitae"</definedName>
    <definedName name="HTML_LastUpdate">"6/2/04"</definedName>
    <definedName name="HTML_LineAfter">0</definedName>
    <definedName name="HTML_LineBefore">0</definedName>
    <definedName name="HTML_Name">"SWI"</definedName>
    <definedName name="HTML_OBDlg2">1</definedName>
    <definedName name="HTML_OBDlg3">1</definedName>
    <definedName name="HTML_OBDlg4">1</definedName>
    <definedName name="HTML_OS">0</definedName>
    <definedName name="HTML_PathFile">"C:\My Documents\MyHTML.htm"</definedName>
    <definedName name="HTML_PathTemplate">"C:\My Documents\HTMLTemp.htm"</definedName>
    <definedName name="HTML_Title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#N/A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__PGUP_7__U_._">#N/A</definedName>
    <definedName name="M_UNIT" localSheetId="5">#REF!</definedName>
    <definedName name="M_UNIT">#REF!</definedName>
    <definedName name="Main" localSheetId="5">[0]!STOP:[0]!STOPE</definedName>
    <definedName name="Main">[0]!STOP:[0]!STOPE</definedName>
    <definedName name="MandE_LAB" localSheetId="5">#REF!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p" localSheetId="5">#REF!</definedName>
    <definedName name="op">#REF!</definedName>
    <definedName name="OTHER_LAB" localSheetId="5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localSheetId="5">{#N/A,#N/A,TRUE,"Str.";#N/A,#N/A,TRUE,"Steel &amp; Roof";#N/A,#N/A,TRUE,"Arc.";#N/A,#N/A,TRUE,"Preliminary";#N/A,#N/A,TRUE,"Sum_Prelim"}</definedName>
    <definedName name="pri">{#N/A,#N/A,TRUE,"Str.";#N/A,#N/A,TRUE,"Steel &amp; Roof";#N/A,#N/A,TRUE,"Arc.";#N/A,#N/A,TRUE,"Preliminary";#N/A,#N/A,TRUE,"Sum_Prelim"}</definedName>
    <definedName name="PRINT">#REF!</definedName>
    <definedName name="_xlnm.Print_Area" localSheetId="5">#REF!</definedName>
    <definedName name="_xlnm.Print_Area" localSheetId="0">ปก!$A$1:$I$17</definedName>
    <definedName name="_xlnm.Print_Area" localSheetId="4">ปร4.วอลเล่บอลชายหาด!$A$1:$J$30</definedName>
    <definedName name="_xlnm.Print_Area" localSheetId="3">ปร4รวม!$A$1:$J$19</definedName>
    <definedName name="_xlnm.Print_Area" localSheetId="2">ปร5!$A$1:$E$26</definedName>
    <definedName name="_xlnm.Print_Area" localSheetId="1">ปร6!$A$1:$E$27</definedName>
    <definedName name="_xlnm.Print_Area">#REF!</definedName>
    <definedName name="PRINT_AREA_MI" localSheetId="5">#REF!</definedName>
    <definedName name="PRINT_AREA_MI">#REF!</definedName>
    <definedName name="Print_Area_MI___0" localSheetId="5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ปก!$1:$17</definedName>
    <definedName name="_xlnm.Print_Titles" localSheetId="4">ปร4.วอลเล่บอลชายหาด!$8:$10</definedName>
    <definedName name="_xlnm.Print_Titles">#NAME?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ord">#REF!</definedName>
    <definedName name="Reduction" localSheetId="5">{#N/A,#N/A,TRUE,"Str.";#N/A,#N/A,TRUE,"Steel &amp; Roof";#N/A,#N/A,TRUE,"Arc.";#N/A,#N/A,TRUE,"Preliminary";#N/A,#N/A,TRUE,"Sum_Prelim"}</definedName>
    <definedName name="Reduction">{#N/A,#N/A,TRUE,"Str.";#N/A,#N/A,TRUE,"Steel &amp; Roof";#N/A,#N/A,TRUE,"Arc.";#N/A,#N/A,TRUE,"Preliminary";#N/A,#N/A,TRUE,"Sum_Prelim"}</definedName>
    <definedName name="resource">#NAME?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>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 localSheetId="5">FST:(FSB)</definedName>
    <definedName name="SD">FST:(FSB)</definedName>
    <definedName name="sf" localSheetId="5">#REF!</definedName>
    <definedName name="sf">#REF!</definedName>
    <definedName name="SFL" localSheetId="5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 localSheetId="5">HAJIME:OWARI</definedName>
    <definedName name="stc">HAJIME:OWARI</definedName>
    <definedName name="STOP" localSheetId="5">#REF!</definedName>
    <definedName name="STOP">#REF!</definedName>
    <definedName name="STOP2" localSheetId="5">#REF!</definedName>
    <definedName name="STOP2">#REF!</definedName>
    <definedName name="STOP2E">#REF!</definedName>
    <definedName name="STOPE">#REF!</definedName>
    <definedName name="struc_sign">#REF!</definedName>
    <definedName name="struc_st.">#REF!</definedName>
    <definedName name="struc_stair">#REF!</definedName>
    <definedName name="SUBT">#REF!</definedName>
    <definedName name="sum" localSheetId="5">{#N/A,#N/A,TRUE,"SUM";#N/A,#N/A,TRUE,"EE";#N/A,#N/A,TRUE,"AC";#N/A,#N/A,TRUE,"SN"}</definedName>
    <definedName name="sum">{#N/A,#N/A,TRUE,"SUM";#N/A,#N/A,TRUE,"EE";#N/A,#N/A,TRUE,"AC";#N/A,#N/A,TRUE,"SN"}</definedName>
    <definedName name="sum2a">#REF!</definedName>
    <definedName name="sumi">#REF!</definedName>
    <definedName name="summar" localSheetId="5">{#N/A,#N/A,TRUE,"SUM";#N/A,#N/A,TRUE,"EE";#N/A,#N/A,TRUE,"AC";#N/A,#N/A,TRUE,"SN"}</definedName>
    <definedName name="summar">{#N/A,#N/A,TRUE,"SUM";#N/A,#N/A,TRUE,"EE";#N/A,#N/A,TRUE,"AC";#N/A,#N/A,TRUE,"SN"}</definedName>
    <definedName name="SUP">#REF!</definedName>
    <definedName name="Super" localSheetId="5">{#N/A,#N/A,TRUE,"Str.";#N/A,#N/A,TRUE,"Steel &amp; Roof";#N/A,#N/A,TRUE,"Arc.";#N/A,#N/A,TRUE,"Preliminary";#N/A,#N/A,TRUE,"Sum_Prelim"}</definedName>
    <definedName name="Super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UP">#REF!</definedName>
    <definedName name="vvvv">#REF!</definedName>
    <definedName name="W">#N/A</definedName>
    <definedName name="wall_fin">#REF!</definedName>
    <definedName name="wall_Tank">#N/A</definedName>
    <definedName name="we">#REF!</definedName>
    <definedName name="win">#REF!</definedName>
    <definedName name="wrn.A." localSheetId="5">{#N/A,#N/A,TRUE,"SUM";#N/A,#N/A,TRUE,"EE";#N/A,#N/A,TRUE,"AC";#N/A,#N/A,TRUE,"SN"}</definedName>
    <definedName name="wrn.A.">{#N/A,#N/A,TRUE,"SUM";#N/A,#N/A,TRUE,"EE";#N/A,#N/A,TRUE,"AC";#N/A,#N/A,TRUE,"SN"}</definedName>
    <definedName name="wrn.BILLS._.OF._.QUANTITY." localSheetId="5">{#N/A,#N/A,TRUE,"Str.";#N/A,#N/A,TRUE,"Steel &amp; Roof";#N/A,#N/A,TRUE,"Arc.";#N/A,#N/A,TRUE,"Preliminary";#N/A,#N/A,TRUE,"Sum_Prelim"}</definedName>
    <definedName name="wrn.BILLS._.OF._.QUANTITY.">{#N/A,#N/A,TRUE,"Str.";#N/A,#N/A,TRUE,"Steel &amp; Roof";#N/A,#N/A,TRUE,"Arc.";#N/A,#N/A,TRUE,"Preliminary";#N/A,#N/A,TRUE,"Sum_Prelim"}</definedName>
    <definedName name="ww" localSheetId="5">{#N/A,#N/A,TRUE,"Str.";#N/A,#N/A,TRUE,"Steel &amp; Roof";#N/A,#N/A,TRUE,"Arc.";#N/A,#N/A,TRUE,"Preliminary";#N/A,#N/A,TRUE,"Sum_Prelim"}</definedName>
    <definedName name="ww">{#N/A,#N/A,TRUE,"Str.";#N/A,#N/A,TRUE,"Steel &amp; Roof";#N/A,#N/A,TRUE,"Arc.";#N/A,#N/A,TRUE,"Preliminary";#N/A,#N/A,TRUE,"Sum_Prelim"}</definedName>
    <definedName name="WWTP">#REF!</definedName>
    <definedName name="x" localSheetId="5">FST:(FSB)</definedName>
    <definedName name="x">FST:(FSB)</definedName>
    <definedName name="XXXX" localSheetId="5">#REF!</definedName>
    <definedName name="XXXX">#REF!</definedName>
    <definedName name="XZ" localSheetId="5">HAJIME:OWARI</definedName>
    <definedName name="XZ">HAJIME:OWARI</definedName>
    <definedName name="Y_BIGRIGHT_4___">#N/A</definedName>
    <definedName name="z">#NAME?</definedName>
    <definedName name="ZZ">#REF!</definedName>
    <definedName name="กกกกก">#REF!</definedName>
    <definedName name="แก้" localSheetId="5">{#N/A,#N/A,TRUE,"Str.";#N/A,#N/A,TRUE,"Steel &amp; Roof";#N/A,#N/A,TRUE,"Arc.";#N/A,#N/A,TRUE,"Preliminary";#N/A,#N/A,TRUE,"Sum_Prelim"}</definedName>
    <definedName name="แก้">{#N/A,#N/A,TRUE,"Str.";#N/A,#N/A,TRUE,"Steel &amp; Roof";#N/A,#N/A,TRUE,"Arc.";#N/A,#N/A,TRUE,"Preliminary";#N/A,#N/A,TRUE,"Sum_Prelim"}</definedName>
    <definedName name="ขนไม_">#N/A</definedName>
    <definedName name="โครงสร_าง">"$#REF!.$#REF!$#REF!:$#REF!$#REF!"</definedName>
    <definedName name="งานถนน">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ฟ1">#REF!</definedName>
    <definedName name="ฟๅ">#REF!</definedName>
    <definedName name="ไฟฟ้า_ภายใน">#N/A</definedName>
    <definedName name="ภายใน">#N/A</definedName>
    <definedName name="รวม" localSheetId="5">{#N/A,#N/A,TRUE,"Str.";#N/A,#N/A,TRUE,"Steel &amp; Roof";#N/A,#N/A,TRUE,"Arc.";#N/A,#N/A,TRUE,"Preliminary";#N/A,#N/A,TRUE,"Sum_Prelim"}</definedName>
    <definedName name="รวม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localSheetId="5">{#N/A,#N/A,TRUE,"Str.";#N/A,#N/A,TRUE,"Steel &amp; Roof";#N/A,#N/A,TRUE,"Arc.";#N/A,#N/A,TRUE,"Preliminary";#N/A,#N/A,TRUE,"Sum_Prelim"}</definedName>
    <definedName name="สำเริง">{#N/A,#N/A,TRUE,"Str.";#N/A,#N/A,TRUE,"Steel &amp; Roof";#N/A,#N/A,TRUE,"Arc.";#N/A,#N/A,TRUE,"Preliminary";#N/A,#N/A,TRUE,"Sum_Prelim"}</definedName>
    <definedName name="อ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8" l="1"/>
  <c r="H28" i="8"/>
  <c r="I28" i="8" s="1"/>
  <c r="F28" i="8"/>
  <c r="F27" i="8"/>
  <c r="H27" i="8"/>
  <c r="H17" i="8"/>
  <c r="I17" i="8" s="1"/>
  <c r="H18" i="8"/>
  <c r="F18" i="8"/>
  <c r="F26" i="8"/>
  <c r="H25" i="8"/>
  <c r="H26" i="8"/>
  <c r="F25" i="8"/>
  <c r="H24" i="8"/>
  <c r="H23" i="8"/>
  <c r="F24" i="8"/>
  <c r="F23" i="8"/>
  <c r="H19" i="8"/>
  <c r="I19" i="8" s="1"/>
  <c r="F22" i="8"/>
  <c r="H22" i="8"/>
  <c r="H21" i="8"/>
  <c r="F21" i="8"/>
  <c r="H20" i="8"/>
  <c r="F20" i="8"/>
  <c r="F29" i="8" s="1"/>
  <c r="B12" i="8"/>
  <c r="I18" i="4"/>
  <c r="H18" i="4"/>
  <c r="F18" i="4"/>
  <c r="B15" i="4"/>
  <c r="B10" i="4"/>
  <c r="C17" i="2"/>
  <c r="B16" i="2"/>
  <c r="B15" i="2"/>
  <c r="B9" i="2"/>
  <c r="A3" i="2"/>
  <c r="A2" i="2"/>
  <c r="I29" i="8" l="1"/>
  <c r="I27" i="8"/>
  <c r="I18" i="8"/>
  <c r="I23" i="8"/>
  <c r="I24" i="8"/>
  <c r="I25" i="8"/>
  <c r="I26" i="8"/>
  <c r="I20" i="8"/>
  <c r="I22" i="8"/>
  <c r="I21" i="8"/>
  <c r="F30" i="8" l="1"/>
  <c r="E12" i="8" s="1"/>
  <c r="F12" i="8" s="1"/>
  <c r="F14" i="8" s="1"/>
  <c r="E11" i="4" s="1"/>
  <c r="F11" i="4" s="1"/>
  <c r="H30" i="8"/>
  <c r="G12" i="8" l="1"/>
  <c r="H12" i="8" s="1"/>
  <c r="I12" i="8" s="1"/>
  <c r="I30" i="8"/>
  <c r="H14" i="8" l="1"/>
  <c r="G11" i="4" s="1"/>
  <c r="H11" i="4" s="1"/>
  <c r="I11" i="4" s="1"/>
  <c r="I14" i="8" l="1"/>
  <c r="H14" i="4"/>
  <c r="H19" i="4" l="1"/>
  <c r="F14" i="4"/>
  <c r="I14" i="4" l="1"/>
  <c r="F19" i="4"/>
  <c r="J11" i="4" l="1"/>
  <c r="I19" i="4"/>
  <c r="C10" i="3" s="1"/>
  <c r="C16" i="3" s="1"/>
  <c r="C17" i="3" s="1"/>
  <c r="C18" i="3" l="1"/>
  <c r="J14" i="4"/>
  <c r="C24" i="3" l="1"/>
  <c r="C25" i="3" s="1"/>
  <c r="A26" i="3" s="1"/>
  <c r="C21" i="2"/>
  <c r="C22" i="2" s="1"/>
  <c r="C10" i="2"/>
  <c r="C15" i="2" s="1"/>
  <c r="C23" i="2" l="1"/>
  <c r="C25" i="2" s="1"/>
  <c r="C26" i="2" s="1"/>
</calcChain>
</file>

<file path=xl/sharedStrings.xml><?xml version="1.0" encoding="utf-8"?>
<sst xmlns="http://schemas.openxmlformats.org/spreadsheetml/2006/main" count="143" uniqueCount="72">
  <si>
    <t>บัญชีรายการก่อสร้าง</t>
  </si>
  <si>
    <t>แบบสรุปค่าก่อสร้าง</t>
  </si>
  <si>
    <t>สถานที่ก่อสร้าง</t>
  </si>
  <si>
    <t>แบบเลขที่ :                                                .</t>
  </si>
  <si>
    <t>หน่วยงานเจ้าของโครงการ : มหาวิทยาลัยราชภัฎอุดรธานี</t>
  </si>
  <si>
    <t>แบบ ปร.4 ที่แนบ จำนวน .. หน้า</t>
  </si>
  <si>
    <t>ลำดับ</t>
  </si>
  <si>
    <t>ลักษณะงาน</t>
  </si>
  <si>
    <t>จำนวนเงิน</t>
  </si>
  <si>
    <t>หมายเหตุ</t>
  </si>
  <si>
    <t>.-  บาท</t>
  </si>
  <si>
    <t>ภาษีมูลค่าเพิ่ม ร้อยละ 7</t>
  </si>
  <si>
    <t>รวมเป็นเงิน งานส่วนที่ 2: งานครุภัณฑ์</t>
  </si>
  <si>
    <t>รวมค่าก่อสร้างทั้งหมด</t>
  </si>
  <si>
    <t>ปรับลดราคาค่าก่อสร้าง</t>
  </si>
  <si>
    <t>ราคากลาง</t>
  </si>
  <si>
    <t>สถานที่ก่อสร้าง : มหาวิทยาลัยราชภัฎอุดรธานี ต.สามพร้าว  อ.เมือง จ.อุดรธานี 41000</t>
  </si>
  <si>
    <t>แบบเลขที่ :</t>
  </si>
  <si>
    <t>ค่างานต้นทุน</t>
  </si>
  <si>
    <r>
      <t>ส่วนที่ 2:</t>
    </r>
    <r>
      <rPr>
        <b/>
        <sz val="14"/>
        <rFont val="Angsana New"/>
        <family val="1"/>
        <charset val="1"/>
      </rPr>
      <t xml:space="preserve"> งานครุภัณฑ์</t>
    </r>
  </si>
  <si>
    <t>รายการประมาณราคาค่าก่อสร้าง</t>
  </si>
  <si>
    <t>ลำดับที่</t>
  </si>
  <si>
    <t>รายการ</t>
  </si>
  <si>
    <t>จำนวน</t>
  </si>
  <si>
    <t>หน่วย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</si>
  <si>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</si>
  <si>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</si>
  <si>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</si>
  <si>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</si>
  <si>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สรุปค่าก่อสร้าง</t>
  </si>
  <si>
    <t>คิดเป็น %</t>
  </si>
  <si>
    <t>งาน</t>
  </si>
  <si>
    <t>รวมค่างานครุภัณฑ์ทั้งหมด</t>
  </si>
  <si>
    <t>รวมราคาวัสดุและค่าแรงเป็นเงิน ทั้งหมด</t>
  </si>
  <si>
    <t>ราคาวัสดุ</t>
  </si>
  <si>
    <t>รวม</t>
  </si>
  <si>
    <t>ต่อหน่วย</t>
  </si>
  <si>
    <t>เป็นเงิน</t>
  </si>
  <si>
    <t>ค่าวัสดุ + ค่าแรง</t>
  </si>
  <si>
    <t>( บาท )</t>
  </si>
  <si>
    <t>(บาท)</t>
  </si>
  <si>
    <t>ตร.ม.</t>
  </si>
  <si>
    <t>มหาวิทยาลัยราชภัฏอุดรธานี สามพร้าว</t>
  </si>
  <si>
    <t>ลบ.ม.</t>
  </si>
  <si>
    <t>รวมค่างานปรับปรุงสนามวอลเล่บอลชายหาด</t>
  </si>
  <si>
    <t>งานปรับปรุงสนามวอลเล่บอลชายหาด</t>
  </si>
  <si>
    <t>ทรายพื้นสนาม</t>
  </si>
  <si>
    <t>ท่อน</t>
  </si>
  <si>
    <t>สนามวอลเล่บอลชายหาด</t>
  </si>
  <si>
    <t>รวมค่างานปรับปรุงสนามวอลเล่บอลชายหาด (ต่อสนาม)</t>
  </si>
  <si>
    <t>รวมค่างานปรับปรุงสนามสนามวอลเล่บอลชายหาด 2 สนาม</t>
  </si>
  <si>
    <t>รวมค่างานปรุบปรุงสนามวอลเลย์บอลชายหาด</t>
  </si>
  <si>
    <t>รวมค่างานปรับปรุงสนามวอลเลย์บอลชายหาด</t>
  </si>
  <si>
    <t>รวมเป็นเงิน งานส่วนที่ 1: งานปรับปรุงสนามวอลเลย์บอลชายหาด</t>
  </si>
  <si>
    <t>งานปรับปรุงสนามวอลเลย์บอลชายหาด</t>
  </si>
  <si>
    <t>คอนกรีตรองคันหิน</t>
  </si>
  <si>
    <t>RB 9 mm.</t>
  </si>
  <si>
    <t>RB 6 mm.</t>
  </si>
  <si>
    <t>ไม้แบบ</t>
  </si>
  <si>
    <t>กก.</t>
  </si>
  <si>
    <t>ลวดผูกเหล็ก</t>
  </si>
  <si>
    <t>ติดตั้งขอบคันหินสำเร็จรูป พร้อมแต่งปูนฉาบ</t>
  </si>
  <si>
    <t>รื้อถอนพร้อมขนย้ายคันหิน สนามเดิม</t>
  </si>
  <si>
    <t>รื้อดิน กำจัดวัชพืช สนามเดิม ลึกไม่น้อยกว่า 15 cm. ปรับระดับ</t>
  </si>
  <si>
    <t>ขุดลอกผิวหน้าแอสฟัลท์ ปรับพื้นที่ส่วนขยายสนาม พน้อมขนทิ้ง</t>
  </si>
  <si>
    <t>ปรับพื้นที่ขอบรอบนอกสนาม 1 เมตร ด้วยแอสฟัลท์สำเร็จรูปหนา 5 cm.</t>
  </si>
  <si>
    <t>รื้อถอนพร้อมติดตั้งกลับ รั้วสนามเทนิต</t>
  </si>
  <si>
    <t>ค่า Factor F = 1.3056</t>
  </si>
  <si>
    <t>โครงการปรับปรุงสนามวอลเลย์บอลชายหาด</t>
  </si>
  <si>
    <t>โครงการก่อสร้าง : โครงการปรับปรุงสนามวอลเลย์บอลชายหาด</t>
  </si>
  <si>
    <r>
      <t>ส่วนที่ 1:</t>
    </r>
    <r>
      <rPr>
        <b/>
        <sz val="14"/>
        <rFont val="Angsana New"/>
        <family val="1"/>
        <charset val="1"/>
      </rPr>
      <t xml:space="preserve"> งานปรับปรุงสนามวอลเลย์บอลชายหาด</t>
    </r>
  </si>
  <si>
    <t>โครงการก่อสร้าง :  โครงการปรับปรุงสนามวอลเลย์บอลชายหาด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</si>
</sst>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87" formatCode="_-* #,##0.00_-;\-* #,##0.00_-;_-* \-??_-;_-@_-"/>
    <numFmt numFmtId="188" formatCode="_(* #,##0_);_(* \(#,##0\);_(* \-??_);_(@_)"/>
    <numFmt numFmtId="189" formatCode="_-* #,##0.0000_-;\-* #,##0.0000_-;_-* \-??_-;_-@_-"/>
    <numFmt numFmtId="190" formatCode="_(* #,##0.0000_);_(* \(#,##0.0000\);_(* \-??_);_(@_)"/>
    <numFmt numFmtId="191" formatCode="_(* #,##0.00_);_(* \(#,##0.00\);_(* \-??_);_(@_)"/>
    <numFmt numFmtId="192" formatCode="#,##0.0"/>
  </numFmts>
  <fonts count="19" x14ac:knownFonts="1">
    <font>
      <sz val="10"/>
      <name val="Arial"/>
      <family val="2"/>
      <charset val="222"/>
    </font>
    <font>
      <sz val="14"/>
      <name val="AngsanaUPC"/>
      <family val="1"/>
      <charset val="1"/>
    </font>
    <font>
      <sz val="14"/>
      <name val="AngsanaUPC"/>
      <family val="1"/>
      <charset val="222"/>
    </font>
    <font>
      <b/>
      <sz val="14"/>
      <name val="AngsanaUPC"/>
      <family val="1"/>
      <charset val="1"/>
    </font>
    <font>
      <b/>
      <sz val="18"/>
      <name val="AngsanaUPC"/>
      <family val="1"/>
      <charset val="1"/>
    </font>
    <font>
      <b/>
      <sz val="24"/>
      <name val="AngsanaUPC"/>
      <family val="1"/>
      <charset val="1"/>
    </font>
    <font>
      <b/>
      <sz val="14"/>
      <name val="Angsana New"/>
      <family val="1"/>
      <charset val="1"/>
    </font>
    <font>
      <sz val="14"/>
      <name val="Angsana New"/>
      <family val="1"/>
      <charset val="1"/>
    </font>
    <font>
      <sz val="14"/>
      <color rgb="FFFF0000"/>
      <name val="AngsanaUPC"/>
      <family val="1"/>
      <charset val="222"/>
    </font>
    <font>
      <b/>
      <u/>
      <sz val="14"/>
      <name val="Angsana New"/>
      <family val="1"/>
      <charset val="1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b/>
      <u/>
      <sz val="16"/>
      <name val="AngsanaUPC"/>
      <family val="1"/>
      <charset val="222"/>
    </font>
    <font>
      <b/>
      <sz val="14"/>
      <color rgb="FFFF0000"/>
      <name val="AngsanaUPC"/>
      <family val="1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Arial"/>
      <family val="2"/>
      <charset val="222"/>
    </font>
    <font>
      <b/>
      <sz val="14"/>
      <name val="Angsana New"/>
      <family val="1"/>
    </font>
    <font>
      <b/>
      <sz val="14"/>
      <name val="AngsanaUPC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/>
      <bottom/>
      <diagonal/>
    </border>
  </borders>
  <cellStyleXfs count="4">
    <xf numFmtId="0" fontId="0" fillId="0" borderId="0"/>
    <xf numFmtId="187" fontId="16" fillId="0" borderId="0" applyBorder="0" applyProtection="0"/>
    <xf numFmtId="9" fontId="16" fillId="0" borderId="0" applyBorder="0" applyProtection="0"/>
    <xf numFmtId="9" fontId="16" fillId="0" borderId="0" applyBorder="0" applyProtection="0"/>
  </cellStyleXfs>
  <cellXfs count="2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87" fontId="3" fillId="0" borderId="0" xfId="1" applyFont="1"/>
    <xf numFmtId="187" fontId="2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187" fontId="4" fillId="0" borderId="0" xfId="1" applyFont="1" applyBorder="1" applyAlignment="1" applyProtection="1">
      <alignment horizontal="center"/>
    </xf>
    <xf numFmtId="4" fontId="2" fillId="0" borderId="0" xfId="3" applyNumberFormat="1" applyFont="1" applyAlignment="1">
      <alignment horizontal="center"/>
    </xf>
    <xf numFmtId="4" fontId="2" fillId="0" borderId="0" xfId="3" applyNumberFormat="1" applyFont="1"/>
    <xf numFmtId="49" fontId="6" fillId="0" borderId="2" xfId="3" applyNumberFormat="1" applyFont="1" applyBorder="1" applyAlignment="1" applyProtection="1">
      <alignment horizontal="center" vertical="center"/>
    </xf>
    <xf numFmtId="0" fontId="6" fillId="0" borderId="3" xfId="3" applyNumberFormat="1" applyFont="1" applyBorder="1" applyAlignment="1" applyProtection="1">
      <alignment horizontal="center" vertical="center"/>
    </xf>
    <xf numFmtId="0" fontId="6" fillId="0" borderId="2" xfId="3" applyNumberFormat="1" applyFont="1" applyBorder="1" applyAlignment="1" applyProtection="1">
      <alignment horizontal="center" vertical="center"/>
    </xf>
    <xf numFmtId="0" fontId="7" fillId="0" borderId="4" xfId="3" applyNumberFormat="1" applyFont="1" applyBorder="1" applyAlignment="1" applyProtection="1">
      <alignment horizontal="center"/>
    </xf>
    <xf numFmtId="0" fontId="6" fillId="0" borderId="4" xfId="3" applyNumberFormat="1" applyFont="1" applyBorder="1" applyAlignment="1" applyProtection="1">
      <alignment horizontal="left" vertical="center"/>
    </xf>
    <xf numFmtId="0" fontId="7" fillId="0" borderId="4" xfId="3" applyNumberFormat="1" applyFont="1" applyBorder="1" applyProtection="1"/>
    <xf numFmtId="49" fontId="7" fillId="0" borderId="5" xfId="3" applyNumberFormat="1" applyFont="1" applyBorder="1" applyAlignment="1" applyProtection="1">
      <alignment horizontal="center"/>
    </xf>
    <xf numFmtId="0" fontId="7" fillId="0" borderId="5" xfId="3" applyNumberFormat="1" applyFont="1" applyBorder="1" applyAlignment="1" applyProtection="1">
      <alignment horizontal="left" vertical="center"/>
    </xf>
    <xf numFmtId="187" fontId="6" fillId="0" borderId="5" xfId="3" applyNumberFormat="1" applyFont="1" applyBorder="1" applyProtection="1"/>
    <xf numFmtId="188" fontId="6" fillId="0" borderId="6" xfId="3" applyNumberFormat="1" applyFont="1" applyBorder="1" applyProtection="1"/>
    <xf numFmtId="0" fontId="7" fillId="0" borderId="5" xfId="3" applyNumberFormat="1" applyFont="1" applyBorder="1" applyProtection="1"/>
    <xf numFmtId="187" fontId="7" fillId="0" borderId="5" xfId="3" applyNumberFormat="1" applyFont="1" applyBorder="1" applyProtection="1"/>
    <xf numFmtId="188" fontId="6" fillId="0" borderId="5" xfId="3" applyNumberFormat="1" applyFont="1" applyBorder="1" applyProtection="1"/>
    <xf numFmtId="0" fontId="7" fillId="0" borderId="5" xfId="3" applyNumberFormat="1" applyFont="1" applyBorder="1" applyAlignment="1" applyProtection="1">
      <alignment horizontal="right" vertical="center"/>
    </xf>
    <xf numFmtId="49" fontId="6" fillId="0" borderId="7" xfId="3" applyNumberFormat="1" applyFont="1" applyBorder="1" applyAlignment="1" applyProtection="1">
      <alignment horizontal="center"/>
    </xf>
    <xf numFmtId="0" fontId="6" fillId="0" borderId="7" xfId="3" applyNumberFormat="1" applyFont="1" applyBorder="1" applyAlignment="1" applyProtection="1">
      <alignment horizontal="left" vertical="center"/>
    </xf>
    <xf numFmtId="187" fontId="6" fillId="0" borderId="7" xfId="3" applyNumberFormat="1" applyFont="1" applyBorder="1" applyProtection="1"/>
    <xf numFmtId="188" fontId="6" fillId="0" borderId="7" xfId="3" applyNumberFormat="1" applyFont="1" applyBorder="1" applyProtection="1"/>
    <xf numFmtId="0" fontId="6" fillId="0" borderId="7" xfId="3" applyNumberFormat="1" applyFont="1" applyBorder="1" applyProtection="1"/>
    <xf numFmtId="0" fontId="7" fillId="0" borderId="8" xfId="3" applyNumberFormat="1" applyFont="1" applyBorder="1" applyAlignment="1" applyProtection="1">
      <alignment horizontal="center"/>
    </xf>
    <xf numFmtId="0" fontId="6" fillId="0" borderId="8" xfId="3" applyNumberFormat="1" applyFont="1" applyBorder="1" applyAlignment="1" applyProtection="1">
      <alignment horizontal="left" vertical="center"/>
    </xf>
    <xf numFmtId="187" fontId="7" fillId="0" borderId="8" xfId="3" applyNumberFormat="1" applyFont="1" applyBorder="1" applyProtection="1"/>
    <xf numFmtId="188" fontId="6" fillId="0" borderId="8" xfId="3" applyNumberFormat="1" applyFont="1" applyBorder="1" applyProtection="1"/>
    <xf numFmtId="0" fontId="7" fillId="0" borderId="8" xfId="3" applyNumberFormat="1" applyFont="1" applyBorder="1" applyProtection="1"/>
    <xf numFmtId="0" fontId="7" fillId="0" borderId="6" xfId="3" applyNumberFormat="1" applyFont="1" applyBorder="1" applyProtection="1"/>
    <xf numFmtId="187" fontId="7" fillId="0" borderId="6" xfId="3" applyNumberFormat="1" applyFont="1" applyBorder="1" applyProtection="1"/>
    <xf numFmtId="0" fontId="7" fillId="0" borderId="6" xfId="3" applyNumberFormat="1" applyFont="1" applyBorder="1" applyAlignment="1" applyProtection="1">
      <alignment horizontal="right" vertical="center"/>
    </xf>
    <xf numFmtId="49" fontId="6" fillId="0" borderId="9" xfId="3" applyNumberFormat="1" applyFont="1" applyBorder="1" applyAlignment="1" applyProtection="1">
      <alignment horizontal="center"/>
    </xf>
    <xf numFmtId="0" fontId="6" fillId="0" borderId="9" xfId="3" applyNumberFormat="1" applyFont="1" applyBorder="1" applyAlignment="1" applyProtection="1">
      <alignment horizontal="left" vertical="center"/>
    </xf>
    <xf numFmtId="187" fontId="6" fillId="0" borderId="9" xfId="3" applyNumberFormat="1" applyFont="1" applyBorder="1" applyProtection="1"/>
    <xf numFmtId="188" fontId="6" fillId="0" borderId="9" xfId="3" applyNumberFormat="1" applyFont="1" applyBorder="1" applyProtection="1"/>
    <xf numFmtId="0" fontId="6" fillId="0" borderId="9" xfId="3" applyNumberFormat="1" applyFont="1" applyBorder="1" applyProtection="1"/>
    <xf numFmtId="0" fontId="6" fillId="0" borderId="10" xfId="3" applyNumberFormat="1" applyFont="1" applyBorder="1" applyProtection="1"/>
    <xf numFmtId="0" fontId="6" fillId="0" borderId="10" xfId="3" applyNumberFormat="1" applyFont="1" applyBorder="1" applyAlignment="1" applyProtection="1">
      <alignment horizontal="center"/>
    </xf>
    <xf numFmtId="187" fontId="6" fillId="0" borderId="10" xfId="3" applyNumberFormat="1" applyFont="1" applyBorder="1" applyProtection="1"/>
    <xf numFmtId="188" fontId="6" fillId="0" borderId="10" xfId="3" applyNumberFormat="1" applyFont="1" applyBorder="1" applyProtection="1"/>
    <xf numFmtId="4" fontId="8" fillId="0" borderId="0" xfId="3" applyNumberFormat="1" applyFont="1" applyBorder="1" applyProtection="1"/>
    <xf numFmtId="0" fontId="2" fillId="0" borderId="0" xfId="3" applyNumberFormat="1" applyFont="1" applyBorder="1" applyAlignment="1" applyProtection="1">
      <alignment horizontal="center"/>
    </xf>
    <xf numFmtId="0" fontId="2" fillId="0" borderId="0" xfId="3" applyNumberFormat="1" applyFont="1" applyBorder="1" applyProtection="1"/>
    <xf numFmtId="0" fontId="9" fillId="0" borderId="4" xfId="3" applyNumberFormat="1" applyFont="1" applyBorder="1" applyAlignment="1" applyProtection="1">
      <alignment horizontal="left" vertical="center"/>
    </xf>
    <xf numFmtId="0" fontId="7" fillId="0" borderId="6" xfId="3" applyNumberFormat="1" applyFont="1" applyBorder="1" applyAlignment="1" applyProtection="1">
      <alignment horizontal="left" vertical="center"/>
    </xf>
    <xf numFmtId="187" fontId="6" fillId="2" borderId="7" xfId="3" applyNumberFormat="1" applyFont="1" applyFill="1" applyBorder="1" applyProtection="1"/>
    <xf numFmtId="188" fontId="6" fillId="0" borderId="11" xfId="3" applyNumberFormat="1" applyFont="1" applyBorder="1" applyProtection="1"/>
    <xf numFmtId="49" fontId="7" fillId="0" borderId="11" xfId="3" applyNumberFormat="1" applyFont="1" applyBorder="1" applyAlignment="1" applyProtection="1">
      <alignment horizontal="center"/>
    </xf>
    <xf numFmtId="0" fontId="7" fillId="0" borderId="11" xfId="3" applyNumberFormat="1" applyFont="1" applyBorder="1" applyAlignment="1" applyProtection="1">
      <alignment horizontal="right" vertical="center"/>
    </xf>
    <xf numFmtId="187" fontId="7" fillId="0" borderId="12" xfId="3" applyNumberFormat="1" applyFont="1" applyBorder="1" applyProtection="1"/>
    <xf numFmtId="187" fontId="7" fillId="0" borderId="11" xfId="3" applyNumberFormat="1" applyFont="1" applyBorder="1" applyProtection="1"/>
    <xf numFmtId="0" fontId="7" fillId="0" borderId="13" xfId="3" applyNumberFormat="1" applyFont="1" applyBorder="1" applyAlignment="1" applyProtection="1">
      <alignment horizontal="center"/>
    </xf>
    <xf numFmtId="0" fontId="9" fillId="0" borderId="13" xfId="3" applyNumberFormat="1" applyFont="1" applyBorder="1" applyAlignment="1" applyProtection="1">
      <alignment horizontal="left" vertical="center"/>
    </xf>
    <xf numFmtId="187" fontId="7" fillId="0" borderId="13" xfId="3" applyNumberFormat="1" applyFont="1" applyBorder="1" applyProtection="1"/>
    <xf numFmtId="188" fontId="6" fillId="0" borderId="13" xfId="3" applyNumberFormat="1" applyFont="1" applyBorder="1" applyProtection="1"/>
    <xf numFmtId="0" fontId="7" fillId="0" borderId="13" xfId="3" applyNumberFormat="1" applyFont="1" applyBorder="1" applyProtection="1"/>
    <xf numFmtId="4" fontId="7" fillId="0" borderId="5" xfId="3" applyNumberFormat="1" applyFont="1" applyBorder="1" applyAlignment="1" applyProtection="1">
      <alignment horizontal="left" vertical="center"/>
    </xf>
    <xf numFmtId="0" fontId="6" fillId="0" borderId="5" xfId="3" applyNumberFormat="1" applyFont="1" applyBorder="1" applyProtection="1"/>
    <xf numFmtId="0" fontId="6" fillId="0" borderId="5" xfId="3" applyNumberFormat="1" applyFont="1" applyBorder="1" applyAlignment="1" applyProtection="1">
      <alignment horizontal="center"/>
    </xf>
    <xf numFmtId="4" fontId="3" fillId="0" borderId="0" xfId="3" applyNumberFormat="1" applyFont="1" applyBorder="1" applyProtection="1"/>
    <xf numFmtId="4" fontId="2" fillId="0" borderId="0" xfId="3" applyNumberFormat="1" applyFont="1" applyBorder="1" applyAlignment="1" applyProtection="1">
      <alignment horizontal="center"/>
    </xf>
    <xf numFmtId="4" fontId="3" fillId="0" borderId="9" xfId="3" applyNumberFormat="1" applyFont="1" applyBorder="1" applyAlignment="1" applyProtection="1">
      <alignment horizontal="center"/>
    </xf>
    <xf numFmtId="3" fontId="10" fillId="0" borderId="4" xfId="3" applyNumberFormat="1" applyFont="1" applyBorder="1" applyAlignment="1" applyProtection="1">
      <alignment horizontal="center"/>
    </xf>
    <xf numFmtId="4" fontId="10" fillId="0" borderId="4" xfId="3" applyNumberFormat="1" applyFont="1" applyBorder="1" applyAlignment="1" applyProtection="1">
      <alignment horizontal="center"/>
    </xf>
    <xf numFmtId="4" fontId="2" fillId="0" borderId="4" xfId="3" applyNumberFormat="1" applyFont="1" applyBorder="1" applyAlignment="1" applyProtection="1">
      <alignment horizontal="center"/>
    </xf>
    <xf numFmtId="4" fontId="2" fillId="0" borderId="15" xfId="3" applyNumberFormat="1" applyFont="1" applyBorder="1" applyAlignment="1" applyProtection="1">
      <alignment horizontal="center"/>
    </xf>
    <xf numFmtId="3" fontId="10" fillId="0" borderId="8" xfId="3" applyNumberFormat="1" applyFont="1" applyBorder="1" applyAlignment="1" applyProtection="1">
      <alignment horizontal="center"/>
    </xf>
    <xf numFmtId="4" fontId="12" fillId="0" borderId="8" xfId="3" applyNumberFormat="1" applyFont="1" applyBorder="1" applyAlignment="1" applyProtection="1">
      <alignment horizontal="left"/>
    </xf>
    <xf numFmtId="4" fontId="2" fillId="0" borderId="16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horizontal="center"/>
    </xf>
    <xf numFmtId="3" fontId="11" fillId="0" borderId="8" xfId="3" applyNumberFormat="1" applyFont="1" applyBorder="1" applyAlignment="1" applyProtection="1">
      <alignment horizontal="center"/>
    </xf>
    <xf numFmtId="4" fontId="11" fillId="0" borderId="8" xfId="3" applyNumberFormat="1" applyFont="1" applyBorder="1" applyAlignment="1" applyProtection="1">
      <alignment vertical="center" wrapText="1"/>
    </xf>
    <xf numFmtId="4" fontId="11" fillId="0" borderId="17" xfId="3" applyNumberFormat="1" applyFont="1" applyBorder="1" applyAlignment="1" applyProtection="1">
      <alignment horizontal="center"/>
    </xf>
    <xf numFmtId="187" fontId="2" fillId="0" borderId="16" xfId="1" applyFont="1" applyBorder="1" applyAlignment="1" applyProtection="1">
      <alignment horizontal="center"/>
    </xf>
    <xf numFmtId="187" fontId="3" fillId="0" borderId="16" xfId="1" applyFont="1" applyBorder="1" applyAlignment="1" applyProtection="1">
      <alignment horizontal="right"/>
    </xf>
    <xf numFmtId="10" fontId="11" fillId="0" borderId="8" xfId="2" applyNumberFormat="1" applyFont="1" applyBorder="1" applyAlignment="1" applyProtection="1">
      <alignment horizontal="center"/>
    </xf>
    <xf numFmtId="3" fontId="11" fillId="0" borderId="6" xfId="3" applyNumberFormat="1" applyFont="1" applyBorder="1" applyAlignment="1" applyProtection="1">
      <alignment horizontal="center" vertical="center"/>
    </xf>
    <xf numFmtId="4" fontId="11" fillId="0" borderId="6" xfId="3" applyNumberFormat="1" applyFont="1" applyBorder="1" applyProtection="1"/>
    <xf numFmtId="187" fontId="2" fillId="0" borderId="6" xfId="1" applyFont="1" applyBorder="1" applyAlignment="1" applyProtection="1">
      <alignment horizontal="center"/>
    </xf>
    <xf numFmtId="4" fontId="2" fillId="0" borderId="6" xfId="3" applyNumberFormat="1" applyFont="1" applyBorder="1" applyAlignment="1" applyProtection="1">
      <alignment horizontal="center"/>
    </xf>
    <xf numFmtId="4" fontId="11" fillId="0" borderId="6" xfId="3" applyNumberFormat="1" applyFont="1" applyBorder="1" applyAlignment="1" applyProtection="1">
      <alignment horizontal="center"/>
    </xf>
    <xf numFmtId="187" fontId="3" fillId="0" borderId="6" xfId="1" applyFont="1" applyBorder="1" applyAlignment="1" applyProtection="1">
      <alignment horizontal="right"/>
    </xf>
    <xf numFmtId="10" fontId="11" fillId="0" borderId="6" xfId="3" applyNumberFormat="1" applyFont="1" applyBorder="1" applyAlignment="1" applyProtection="1">
      <alignment horizontal="center"/>
    </xf>
    <xf numFmtId="3" fontId="11" fillId="0" borderId="18" xfId="3" applyNumberFormat="1" applyFont="1" applyBorder="1" applyAlignment="1" applyProtection="1">
      <alignment horizontal="center" vertical="center"/>
    </xf>
    <xf numFmtId="4" fontId="11" fillId="0" borderId="18" xfId="3" applyNumberFormat="1" applyFont="1" applyBorder="1" applyProtection="1"/>
    <xf numFmtId="4" fontId="2" fillId="0" borderId="18" xfId="3" applyNumberFormat="1" applyFont="1" applyBorder="1" applyAlignment="1" applyProtection="1">
      <alignment horizontal="center"/>
    </xf>
    <xf numFmtId="4" fontId="11" fillId="0" borderId="18" xfId="3" applyNumberFormat="1" applyFont="1" applyBorder="1" applyAlignment="1" applyProtection="1">
      <alignment horizontal="center"/>
    </xf>
    <xf numFmtId="187" fontId="2" fillId="0" borderId="18" xfId="1" applyFont="1" applyBorder="1" applyAlignment="1" applyProtection="1">
      <alignment horizontal="center"/>
    </xf>
    <xf numFmtId="187" fontId="3" fillId="0" borderId="18" xfId="1" applyFont="1" applyBorder="1" applyAlignment="1" applyProtection="1">
      <alignment horizontal="right"/>
    </xf>
    <xf numFmtId="10" fontId="11" fillId="0" borderId="18" xfId="3" applyNumberFormat="1" applyFont="1" applyBorder="1" applyAlignment="1" applyProtection="1">
      <alignment horizontal="center"/>
    </xf>
    <xf numFmtId="3" fontId="11" fillId="0" borderId="2" xfId="3" applyNumberFormat="1" applyFont="1" applyBorder="1" applyAlignment="1" applyProtection="1">
      <alignment horizontal="center" vertical="center"/>
    </xf>
    <xf numFmtId="4" fontId="11" fillId="0" borderId="3" xfId="3" applyNumberFormat="1" applyFont="1" applyBorder="1" applyProtection="1"/>
    <xf numFmtId="4" fontId="2" fillId="0" borderId="3" xfId="3" applyNumberFormat="1" applyFont="1" applyBorder="1" applyAlignment="1" applyProtection="1">
      <alignment horizontal="center"/>
    </xf>
    <xf numFmtId="4" fontId="11" fillId="0" borderId="3" xfId="3" applyNumberFormat="1" applyFont="1" applyBorder="1" applyAlignment="1" applyProtection="1">
      <alignment horizontal="center"/>
    </xf>
    <xf numFmtId="187" fontId="2" fillId="0" borderId="3" xfId="1" applyFont="1" applyBorder="1" applyAlignment="1" applyProtection="1">
      <alignment horizontal="center"/>
    </xf>
    <xf numFmtId="187" fontId="3" fillId="0" borderId="3" xfId="1" applyFont="1" applyBorder="1" applyAlignment="1" applyProtection="1">
      <alignment horizontal="right"/>
    </xf>
    <xf numFmtId="4" fontId="2" fillId="0" borderId="17" xfId="3" applyNumberFormat="1" applyFont="1" applyBorder="1" applyAlignment="1" applyProtection="1">
      <alignment horizontal="center"/>
    </xf>
    <xf numFmtId="4" fontId="3" fillId="0" borderId="17" xfId="3" applyNumberFormat="1" applyFont="1" applyBorder="1" applyAlignment="1" applyProtection="1">
      <alignment horizontal="center"/>
    </xf>
    <xf numFmtId="187" fontId="3" fillId="0" borderId="17" xfId="1" applyFont="1" applyBorder="1" applyAlignment="1" applyProtection="1">
      <alignment horizontal="center"/>
    </xf>
    <xf numFmtId="4" fontId="11" fillId="0" borderId="17" xfId="3" applyNumberFormat="1" applyFont="1" applyBorder="1" applyProtection="1"/>
    <xf numFmtId="4" fontId="3" fillId="0" borderId="16" xfId="3" applyNumberFormat="1" applyFont="1" applyBorder="1" applyAlignment="1" applyProtection="1">
      <alignment horizontal="right"/>
    </xf>
    <xf numFmtId="10" fontId="11" fillId="0" borderId="8" xfId="3" applyNumberFormat="1" applyFont="1" applyBorder="1" applyAlignment="1" applyProtection="1">
      <alignment horizontal="center"/>
    </xf>
    <xf numFmtId="3" fontId="3" fillId="0" borderId="6" xfId="3" applyNumberFormat="1" applyFont="1" applyBorder="1" applyAlignment="1" applyProtection="1">
      <alignment horizontal="center" vertical="center"/>
    </xf>
    <xf numFmtId="4" fontId="3" fillId="0" borderId="17" xfId="3" applyNumberFormat="1" applyFont="1" applyBorder="1" applyProtection="1"/>
    <xf numFmtId="4" fontId="1" fillId="0" borderId="17" xfId="3" applyNumberFormat="1" applyFont="1" applyBorder="1" applyAlignment="1" applyProtection="1">
      <alignment horizontal="center"/>
    </xf>
    <xf numFmtId="4" fontId="1" fillId="0" borderId="16" xfId="3" applyNumberFormat="1" applyFont="1" applyBorder="1" applyAlignment="1" applyProtection="1">
      <alignment horizontal="center"/>
    </xf>
    <xf numFmtId="10" fontId="13" fillId="0" borderId="8" xfId="3" applyNumberFormat="1" applyFont="1" applyBorder="1" applyAlignment="1" applyProtection="1">
      <alignment horizontal="center"/>
    </xf>
    <xf numFmtId="4" fontId="11" fillId="0" borderId="2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/>
    </xf>
    <xf numFmtId="4" fontId="2" fillId="0" borderId="2" xfId="3" applyNumberFormat="1" applyFont="1" applyBorder="1" applyAlignment="1" applyProtection="1">
      <alignment horizontal="center"/>
    </xf>
    <xf numFmtId="4" fontId="10" fillId="0" borderId="3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right"/>
    </xf>
    <xf numFmtId="10" fontId="3" fillId="0" borderId="2" xfId="3" applyNumberFormat="1" applyFont="1" applyBorder="1" applyAlignment="1" applyProtection="1">
      <alignment horizontal="center"/>
    </xf>
    <xf numFmtId="3" fontId="2" fillId="0" borderId="0" xfId="0" applyNumberFormat="1" applyFont="1"/>
    <xf numFmtId="187" fontId="2" fillId="0" borderId="0" xfId="1" applyFont="1"/>
    <xf numFmtId="187" fontId="2" fillId="0" borderId="0" xfId="1" applyFont="1" applyBorder="1" applyProtection="1"/>
    <xf numFmtId="3" fontId="2" fillId="0" borderId="0" xfId="3" applyNumberFormat="1" applyFont="1" applyBorder="1" applyProtection="1"/>
    <xf numFmtId="4" fontId="2" fillId="0" borderId="0" xfId="3" applyNumberFormat="1" applyFont="1" applyBorder="1" applyProtection="1"/>
    <xf numFmtId="0" fontId="3" fillId="0" borderId="19" xfId="0" applyFont="1" applyBorder="1" applyAlignment="1">
      <alignment vertical="top"/>
    </xf>
    <xf numFmtId="0" fontId="2" fillId="0" borderId="20" xfId="0" applyFont="1" applyBorder="1"/>
    <xf numFmtId="3" fontId="3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87" fontId="3" fillId="0" borderId="22" xfId="1" applyFont="1" applyBorder="1" applyAlignment="1" applyProtection="1">
      <alignment horizontal="center" vertical="center"/>
    </xf>
    <xf numFmtId="187" fontId="3" fillId="0" borderId="0" xfId="1" applyFont="1" applyBorder="1" applyAlignment="1" applyProtection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187" fontId="3" fillId="0" borderId="26" xfId="1" applyFont="1" applyBorder="1" applyAlignment="1" applyProtection="1">
      <alignment horizontal="center" vertical="center"/>
    </xf>
    <xf numFmtId="187" fontId="3" fillId="0" borderId="27" xfId="1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87" fontId="3" fillId="0" borderId="10" xfId="1" applyFont="1" applyBorder="1" applyAlignment="1" applyProtection="1">
      <alignment horizontal="center" vertical="center"/>
    </xf>
    <xf numFmtId="0" fontId="3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87" fontId="2" fillId="0" borderId="4" xfId="1" applyFont="1" applyBorder="1" applyAlignment="1" applyProtection="1">
      <alignment horizontal="center"/>
    </xf>
    <xf numFmtId="187" fontId="3" fillId="0" borderId="0" xfId="1" applyFont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0" fontId="11" fillId="0" borderId="17" xfId="0" applyFont="1" applyBorder="1"/>
    <xf numFmtId="3" fontId="2" fillId="0" borderId="31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87" fontId="2" fillId="0" borderId="17" xfId="1" applyFont="1" applyBorder="1" applyAlignment="1" applyProtection="1">
      <alignment horizontal="center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17" xfId="1" applyNumberFormat="1" applyFont="1" applyBorder="1" applyAlignment="1" applyProtection="1">
      <alignment horizontal="center"/>
    </xf>
    <xf numFmtId="4" fontId="2" fillId="0" borderId="6" xfId="1" applyNumberFormat="1" applyFont="1" applyBorder="1" applyAlignment="1" applyProtection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3" fillId="3" borderId="7" xfId="1" applyNumberFormat="1" applyFont="1" applyFill="1" applyBorder="1" applyAlignment="1" applyProtection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4" xfId="1" applyNumberFormat="1" applyFont="1" applyBorder="1" applyAlignment="1" applyProtection="1">
      <alignment horizontal="center"/>
    </xf>
    <xf numFmtId="0" fontId="1" fillId="0" borderId="17" xfId="0" applyFont="1" applyBorder="1" applyAlignment="1">
      <alignment horizontal="left" indent="1"/>
    </xf>
    <xf numFmtId="187" fontId="1" fillId="0" borderId="17" xfId="1" applyFont="1" applyBorder="1" applyAlignment="1" applyProtection="1">
      <alignment horizontal="center"/>
    </xf>
    <xf numFmtId="187" fontId="1" fillId="0" borderId="6" xfId="1" applyFont="1" applyBorder="1" applyAlignment="1" applyProtection="1">
      <alignment horizontal="center"/>
    </xf>
    <xf numFmtId="187" fontId="3" fillId="3" borderId="7" xfId="1" applyFont="1" applyFill="1" applyBorder="1" applyAlignment="1" applyProtection="1">
      <alignment horizontal="center"/>
    </xf>
    <xf numFmtId="0" fontId="14" fillId="0" borderId="0" xfId="0" applyFont="1"/>
    <xf numFmtId="187" fontId="0" fillId="0" borderId="0" xfId="3" applyNumberFormat="1" applyFont="1" applyBorder="1" applyProtection="1"/>
    <xf numFmtId="189" fontId="0" fillId="0" borderId="0" xfId="3" applyNumberFormat="1" applyFont="1" applyBorder="1" applyProtection="1"/>
    <xf numFmtId="0" fontId="15" fillId="0" borderId="0" xfId="0" applyFont="1"/>
    <xf numFmtId="190" fontId="0" fillId="0" borderId="0" xfId="0" applyNumberFormat="1"/>
    <xf numFmtId="191" fontId="0" fillId="0" borderId="0" xfId="0" applyNumberFormat="1"/>
    <xf numFmtId="187" fontId="17" fillId="0" borderId="5" xfId="3" applyNumberFormat="1" applyFont="1" applyBorder="1" applyProtection="1"/>
    <xf numFmtId="4" fontId="2" fillId="0" borderId="31" xfId="0" applyNumberFormat="1" applyFont="1" applyBorder="1" applyAlignment="1">
      <alignment horizontal="center"/>
    </xf>
    <xf numFmtId="43" fontId="0" fillId="0" borderId="0" xfId="0" applyNumberFormat="1"/>
    <xf numFmtId="0" fontId="1" fillId="4" borderId="7" xfId="0" applyFont="1" applyFill="1" applyBorder="1" applyAlignment="1">
      <alignment horizontal="center"/>
    </xf>
    <xf numFmtId="3" fontId="2" fillId="4" borderId="33" xfId="0" applyNumberFormat="1" applyFont="1" applyFill="1" applyBorder="1"/>
    <xf numFmtId="0" fontId="2" fillId="4" borderId="7" xfId="0" applyFont="1" applyFill="1" applyBorder="1"/>
    <xf numFmtId="3" fontId="2" fillId="4" borderId="7" xfId="0" applyNumberFormat="1" applyFont="1" applyFill="1" applyBorder="1"/>
    <xf numFmtId="0" fontId="18" fillId="4" borderId="32" xfId="0" applyFont="1" applyFill="1" applyBorder="1" applyAlignment="1">
      <alignment horizontal="center"/>
    </xf>
    <xf numFmtId="187" fontId="18" fillId="4" borderId="7" xfId="1" applyFont="1" applyFill="1" applyBorder="1"/>
    <xf numFmtId="3" fontId="18" fillId="4" borderId="7" xfId="0" applyNumberFormat="1" applyFont="1" applyFill="1" applyBorder="1"/>
    <xf numFmtId="187" fontId="16" fillId="0" borderId="31" xfId="1" applyBorder="1"/>
    <xf numFmtId="4" fontId="2" fillId="0" borderId="0" xfId="3" applyNumberFormat="1" applyFont="1" applyBorder="1"/>
    <xf numFmtId="4" fontId="2" fillId="5" borderId="0" xfId="3" applyNumberFormat="1" applyFont="1" applyFill="1" applyBorder="1"/>
    <xf numFmtId="4" fontId="8" fillId="5" borderId="0" xfId="3" applyNumberFormat="1" applyFont="1" applyFill="1" applyBorder="1"/>
    <xf numFmtId="4" fontId="3" fillId="0" borderId="8" xfId="3" applyNumberFormat="1" applyFont="1" applyBorder="1" applyAlignment="1" applyProtection="1">
      <alignment horizontal="center"/>
    </xf>
    <xf numFmtId="4" fontId="11" fillId="0" borderId="13" xfId="3" applyNumberFormat="1" applyFont="1" applyBorder="1" applyAlignment="1" applyProtection="1">
      <alignment horizontal="center"/>
    </xf>
    <xf numFmtId="10" fontId="11" fillId="0" borderId="14" xfId="3" applyNumberFormat="1" applyFont="1" applyBorder="1" applyAlignment="1" applyProtection="1">
      <alignment horizontal="center"/>
    </xf>
    <xf numFmtId="0" fontId="17" fillId="0" borderId="5" xfId="3" applyNumberFormat="1" applyFont="1" applyBorder="1" applyAlignment="1" applyProtection="1">
      <alignment horizontal="left" vertical="center"/>
    </xf>
    <xf numFmtId="0" fontId="3" fillId="0" borderId="23" xfId="0" applyFont="1" applyBorder="1" applyAlignment="1">
      <alignment horizontal="center"/>
    </xf>
    <xf numFmtId="0" fontId="1" fillId="0" borderId="34" xfId="0" applyFont="1" applyBorder="1" applyAlignment="1">
      <alignment horizontal="left" indent="1"/>
    </xf>
    <xf numFmtId="3" fontId="2" fillId="0" borderId="35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187" fontId="1" fillId="0" borderId="34" xfId="1" applyFont="1" applyBorder="1" applyAlignment="1" applyProtection="1">
      <alignment horizontal="center"/>
    </xf>
    <xf numFmtId="187" fontId="1" fillId="0" borderId="23" xfId="1" applyFont="1" applyBorder="1" applyAlignment="1" applyProtection="1">
      <alignment horizontal="center"/>
    </xf>
    <xf numFmtId="0" fontId="2" fillId="0" borderId="23" xfId="0" applyFont="1" applyBorder="1" applyAlignment="1">
      <alignment horizontal="center"/>
    </xf>
    <xf numFmtId="192" fontId="2" fillId="0" borderId="35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 indent="2"/>
    </xf>
    <xf numFmtId="0" fontId="1" fillId="0" borderId="34" xfId="0" applyFont="1" applyBorder="1" applyAlignment="1">
      <alignment horizontal="left" indent="2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3" applyNumberFormat="1" applyFont="1" applyBorder="1" applyAlignment="1" applyProtection="1">
      <alignment horizontal="left"/>
    </xf>
    <xf numFmtId="0" fontId="3" fillId="0" borderId="1" xfId="3" applyNumberFormat="1" applyFont="1" applyBorder="1" applyAlignment="1" applyProtection="1">
      <alignment horizontal="left"/>
    </xf>
    <xf numFmtId="0" fontId="6" fillId="0" borderId="2" xfId="3" applyNumberFormat="1" applyFont="1" applyBorder="1" applyAlignment="1" applyProtection="1">
      <alignment horizontal="center" vertical="center"/>
    </xf>
    <xf numFmtId="0" fontId="3" fillId="0" borderId="2" xfId="3" applyNumberFormat="1" applyFont="1" applyBorder="1" applyAlignment="1" applyProtection="1">
      <alignment horizontal="center"/>
    </xf>
    <xf numFmtId="0" fontId="3" fillId="0" borderId="0" xfId="3" applyNumberFormat="1" applyFont="1" applyBorder="1" applyAlignment="1" applyProtection="1">
      <alignment horizontal="center"/>
    </xf>
    <xf numFmtId="0" fontId="3" fillId="0" borderId="7" xfId="3" applyNumberFormat="1" applyFont="1" applyBorder="1" applyAlignment="1" applyProtection="1">
      <alignment horizontal="center"/>
    </xf>
    <xf numFmtId="4" fontId="3" fillId="0" borderId="14" xfId="3" applyNumberFormat="1" applyFont="1" applyBorder="1" applyAlignment="1" applyProtection="1">
      <alignment horizontal="center"/>
    </xf>
    <xf numFmtId="4" fontId="3" fillId="0" borderId="3" xfId="3" applyNumberFormat="1" applyFont="1" applyBorder="1" applyAlignment="1" applyProtection="1">
      <alignment horizontal="center" vertical="center"/>
    </xf>
    <xf numFmtId="4" fontId="3" fillId="0" borderId="2" xfId="3" applyNumberFormat="1" applyFont="1" applyBorder="1" applyAlignment="1" applyProtection="1">
      <alignment horizontal="center" vertical="center"/>
    </xf>
    <xf numFmtId="4" fontId="3" fillId="0" borderId="19" xfId="3" applyNumberFormat="1" applyFont="1" applyBorder="1" applyAlignment="1" applyProtection="1">
      <alignment horizontal="center" vertical="center"/>
    </xf>
    <xf numFmtId="4" fontId="4" fillId="0" borderId="0" xfId="3" applyNumberFormat="1" applyFont="1" applyBorder="1" applyAlignment="1" applyProtection="1">
      <alignment horizontal="center"/>
    </xf>
    <xf numFmtId="0" fontId="3" fillId="0" borderId="19" xfId="0" applyFont="1" applyBorder="1" applyAlignment="1">
      <alignment horizontal="center" vertical="center"/>
    </xf>
  </cellXfs>
  <cellStyles count="4">
    <cellStyle name="TableStyleLight1" xfId="3"/>
    <cellStyle name="จุลภาค" xfId="1" builtinId="3"/>
    <cellStyle name="ปกติ" xfId="0" builtinId="0"/>
    <cellStyle name="เปอร์เซ็นต์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D138D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463320</xdr:colOff>
      <xdr:row>243</xdr:row>
      <xdr:rowOff>248760</xdr:rowOff>
    </xdr:from>
    <xdr:to>
      <xdr:col>1</xdr:col>
      <xdr:colOff>606240</xdr:colOff>
      <xdr:row>243</xdr:row>
      <xdr:rowOff>248760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7280" y="6570432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V="1">
          <a:off x="1007280" y="6562800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243</xdr:row>
      <xdr:rowOff>172440</xdr:rowOff>
    </xdr:from>
    <xdr:to>
      <xdr:col>1</xdr:col>
      <xdr:colOff>615960</xdr:colOff>
      <xdr:row>243</xdr:row>
      <xdr:rowOff>248760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V="1">
          <a:off x="1159920" y="6562800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246</xdr:row>
      <xdr:rowOff>720</xdr:rowOff>
    </xdr:from>
    <xdr:to>
      <xdr:col>1</xdr:col>
      <xdr:colOff>606240</xdr:colOff>
      <xdr:row>246</xdr:row>
      <xdr:rowOff>720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07280" y="66256560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463320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flipV="1">
          <a:off x="1007280" y="66180240"/>
          <a:ext cx="15264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615960</xdr:colOff>
      <xdr:row>245</xdr:row>
      <xdr:rowOff>191160</xdr:rowOff>
    </xdr:from>
    <xdr:to>
      <xdr:col>1</xdr:col>
      <xdr:colOff>615960</xdr:colOff>
      <xdr:row>246</xdr:row>
      <xdr:rowOff>720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flipV="1">
          <a:off x="1159920" y="66180240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2</xdr:col>
      <xdr:colOff>338667</xdr:colOff>
      <xdr:row>1</xdr:row>
      <xdr:rowOff>9525</xdr:rowOff>
    </xdr:from>
    <xdr:to>
      <xdr:col>3</xdr:col>
      <xdr:colOff>651743</xdr:colOff>
      <xdr:row>5</xdr:row>
      <xdr:rowOff>31750</xdr:rowOff>
    </xdr:to>
    <xdr:pic>
      <xdr:nvPicPr>
        <xdr:cNvPr id="10" name="รูปภาพ 9">
          <a:extLst>
            <a:ext uri="{FF2B5EF4-FFF2-40B4-BE49-F238E27FC236}">
              <a16:creationId xmlns:a16="http://schemas.microsoft.com/office/drawing/2014/main" id="{FFCFA5D6-1478-427D-81DA-4A6D25163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042" y="342900"/>
          <a:ext cx="1027451" cy="1355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465480</xdr:colOff>
      <xdr:row>261</xdr:row>
      <xdr:rowOff>228600</xdr:rowOff>
    </xdr:from>
    <xdr:to>
      <xdr:col>1</xdr:col>
      <xdr:colOff>608400</xdr:colOff>
      <xdr:row>261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52614A-4BBD-4966-848A-E582F8C573D2}"/>
            </a:ext>
          </a:extLst>
        </xdr:cNvPr>
        <xdr:cNvSpPr/>
      </xdr:nvSpPr>
      <xdr:spPr>
        <a:xfrm>
          <a:off x="1075080" y="7001827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261</xdr:row>
      <xdr:rowOff>151920</xdr:rowOff>
    </xdr:from>
    <xdr:to>
      <xdr:col>1</xdr:col>
      <xdr:colOff>606795</xdr:colOff>
      <xdr:row>261</xdr:row>
      <xdr:rowOff>228240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3D475201-7FB5-443C-A561-4E1D2EB46EAE}"/>
            </a:ext>
          </a:extLst>
        </xdr:cNvPr>
        <xdr:cNvSpPr/>
      </xdr:nvSpPr>
      <xdr:spPr>
        <a:xfrm flipV="1">
          <a:off x="1073280" y="69941595"/>
          <a:ext cx="143115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261</xdr:row>
      <xdr:rowOff>152280</xdr:rowOff>
    </xdr:from>
    <xdr:to>
      <xdr:col>1</xdr:col>
      <xdr:colOff>618120</xdr:colOff>
      <xdr:row>261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DC06F272-C1A1-48CC-B8F8-A68F16929758}"/>
            </a:ext>
          </a:extLst>
        </xdr:cNvPr>
        <xdr:cNvSpPr/>
      </xdr:nvSpPr>
      <xdr:spPr>
        <a:xfrm flipV="1">
          <a:off x="1227720" y="6994195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465480</xdr:colOff>
      <xdr:row>263</xdr:row>
      <xdr:rowOff>247680</xdr:rowOff>
    </xdr:from>
    <xdr:to>
      <xdr:col>1</xdr:col>
      <xdr:colOff>608400</xdr:colOff>
      <xdr:row>263</xdr:row>
      <xdr:rowOff>247680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76B89CC-56B6-4470-9116-0C377468D824}"/>
            </a:ext>
          </a:extLst>
        </xdr:cNvPr>
        <xdr:cNvSpPr/>
      </xdr:nvSpPr>
      <xdr:spPr>
        <a:xfrm>
          <a:off x="1075080" y="70570755"/>
          <a:ext cx="14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463680</xdr:colOff>
      <xdr:row>263</xdr:row>
      <xdr:rowOff>171360</xdr:rowOff>
    </xdr:from>
    <xdr:to>
      <xdr:col>1</xdr:col>
      <xdr:colOff>606795</xdr:colOff>
      <xdr:row>263</xdr:row>
      <xdr:rowOff>247680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AE73F68A-A6AF-46FF-9B0F-C9E3B58D2227}"/>
            </a:ext>
          </a:extLst>
        </xdr:cNvPr>
        <xdr:cNvSpPr/>
      </xdr:nvSpPr>
      <xdr:spPr>
        <a:xfrm flipV="1">
          <a:off x="1073280" y="70494435"/>
          <a:ext cx="143115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1</xdr:col>
      <xdr:colOff>618120</xdr:colOff>
      <xdr:row>263</xdr:row>
      <xdr:rowOff>171360</xdr:rowOff>
    </xdr:from>
    <xdr:to>
      <xdr:col>1</xdr:col>
      <xdr:colOff>618120</xdr:colOff>
      <xdr:row>263</xdr:row>
      <xdr:rowOff>247680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553ACD70-A935-4389-BE19-75812ECE70DD}"/>
            </a:ext>
          </a:extLst>
        </xdr:cNvPr>
        <xdr:cNvSpPr/>
      </xdr:nvSpPr>
      <xdr:spPr>
        <a:xfrm flipV="1">
          <a:off x="1227720" y="70494435"/>
          <a:ext cx="0" cy="7632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D138D"/>
  </sheetPr>
  <dimension ref="A1:AMK10"/>
  <sheetViews>
    <sheetView view="pageBreakPreview" zoomScale="90" zoomScaleNormal="90" zoomScaleSheetLayoutView="90" workbookViewId="0">
      <selection activeCell="N15" sqref="N15"/>
    </sheetView>
  </sheetViews>
  <sheetFormatPr defaultRowHeight="21" x14ac:dyDescent="0.45"/>
  <cols>
    <col min="1" max="1" width="7.7109375" style="1"/>
    <col min="2" max="2" width="48.7109375" style="2"/>
    <col min="3" max="8" width="10.7109375" style="2"/>
    <col min="9" max="9" width="20.7109375" style="2"/>
    <col min="10" max="11" width="10.7109375" style="3"/>
    <col min="12" max="13" width="14.7109375" style="4"/>
    <col min="14" max="15" width="9.140625" style="2"/>
    <col min="16" max="18" width="14.7109375" style="4"/>
    <col min="19" max="1025" width="9.140625" style="2"/>
  </cols>
  <sheetData>
    <row r="1" spans="1:11" ht="26.25" x14ac:dyDescent="0.55000000000000004">
      <c r="A1" s="204"/>
      <c r="B1" s="204"/>
      <c r="C1" s="204"/>
      <c r="D1" s="204"/>
      <c r="E1" s="204"/>
      <c r="F1" s="204"/>
      <c r="G1" s="204"/>
      <c r="H1" s="204"/>
      <c r="I1" s="204"/>
      <c r="J1" s="6"/>
      <c r="K1" s="6"/>
    </row>
    <row r="2" spans="1:11" ht="26.25" x14ac:dyDescent="0.55000000000000004">
      <c r="A2" s="204"/>
      <c r="B2" s="204"/>
      <c r="C2" s="204"/>
      <c r="D2" s="204"/>
      <c r="E2" s="204"/>
      <c r="F2" s="204"/>
      <c r="G2" s="204"/>
      <c r="H2" s="204"/>
      <c r="I2" s="204"/>
      <c r="J2" s="6"/>
      <c r="K2" s="6"/>
    </row>
    <row r="3" spans="1:11" ht="26.25" x14ac:dyDescent="0.55000000000000004">
      <c r="A3" s="204"/>
      <c r="B3" s="204"/>
      <c r="C3" s="204"/>
      <c r="D3" s="204"/>
      <c r="E3" s="204"/>
      <c r="F3" s="204"/>
      <c r="G3" s="204"/>
      <c r="H3" s="204"/>
      <c r="I3" s="204"/>
      <c r="J3" s="6"/>
      <c r="K3" s="6"/>
    </row>
    <row r="4" spans="1:11" ht="26.25" x14ac:dyDescent="0.55000000000000004">
      <c r="A4" s="204"/>
      <c r="B4" s="204"/>
      <c r="C4" s="204"/>
      <c r="D4" s="204"/>
      <c r="E4" s="204"/>
      <c r="F4" s="204"/>
      <c r="G4" s="204"/>
      <c r="H4" s="204"/>
      <c r="I4" s="204"/>
      <c r="J4" s="6"/>
      <c r="K4" s="6"/>
    </row>
    <row r="5" spans="1:11" ht="26.25" x14ac:dyDescent="0.55000000000000004">
      <c r="A5" s="5"/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26.25" x14ac:dyDescent="0.55000000000000004">
      <c r="A6" s="5"/>
      <c r="B6" s="5"/>
      <c r="C6" s="5"/>
      <c r="D6" s="5"/>
      <c r="E6" s="5"/>
      <c r="F6" s="5"/>
      <c r="G6" s="5"/>
      <c r="H6" s="5"/>
      <c r="I6" s="5"/>
      <c r="J6" s="6"/>
      <c r="K6" s="6"/>
    </row>
    <row r="7" spans="1:11" ht="34.5" x14ac:dyDescent="0.7">
      <c r="A7" s="203" t="s">
        <v>0</v>
      </c>
      <c r="B7" s="203"/>
      <c r="C7" s="203"/>
      <c r="D7" s="203"/>
      <c r="E7" s="203"/>
      <c r="F7" s="203"/>
      <c r="G7" s="203"/>
      <c r="H7" s="203"/>
      <c r="I7" s="203"/>
      <c r="J7" s="6"/>
      <c r="K7" s="6"/>
    </row>
    <row r="8" spans="1:11" ht="34.5" x14ac:dyDescent="0.7">
      <c r="A8" s="203" t="s">
        <v>68</v>
      </c>
      <c r="B8" s="203"/>
      <c r="C8" s="203"/>
      <c r="D8" s="203"/>
      <c r="E8" s="203"/>
      <c r="F8" s="203"/>
      <c r="G8" s="203"/>
      <c r="H8" s="203"/>
      <c r="I8" s="203"/>
      <c r="J8" s="6"/>
      <c r="K8" s="6"/>
    </row>
    <row r="9" spans="1:11" ht="34.5" x14ac:dyDescent="0.7">
      <c r="A9" s="203"/>
      <c r="B9" s="203"/>
      <c r="C9" s="203"/>
      <c r="D9" s="203"/>
      <c r="E9" s="203"/>
      <c r="F9" s="203"/>
      <c r="G9" s="203"/>
      <c r="H9" s="203"/>
      <c r="I9" s="203"/>
      <c r="J9" s="6"/>
      <c r="K9" s="6"/>
    </row>
    <row r="10" spans="1:11" ht="34.5" x14ac:dyDescent="0.7">
      <c r="A10" s="203" t="s">
        <v>42</v>
      </c>
      <c r="B10" s="203"/>
      <c r="C10" s="203"/>
      <c r="D10" s="203"/>
      <c r="E10" s="203"/>
      <c r="F10" s="203"/>
      <c r="G10" s="203"/>
      <c r="H10" s="203"/>
      <c r="I10" s="203"/>
      <c r="J10" s="6"/>
      <c r="K10" s="6"/>
    </row>
  </sheetData>
  <mergeCells count="8">
    <mergeCell ref="A8:I8"/>
    <mergeCell ref="A10:I10"/>
    <mergeCell ref="A1:I1"/>
    <mergeCell ref="A2:I2"/>
    <mergeCell ref="A3:I3"/>
    <mergeCell ref="A4:I4"/>
    <mergeCell ref="A7:I7"/>
    <mergeCell ref="A9:I9"/>
  </mergeCells>
  <printOptions horizontalCentered="1" verticalCentered="1"/>
  <pageMargins left="7.874015748031496E-2" right="3.937007874015748E-2" top="0.78740157480314965" bottom="0.59055118110236227" header="0.51181102362204722" footer="0.51181102362204722"/>
  <pageSetup scale="9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9"/>
  <sheetViews>
    <sheetView view="pageBreakPreview" zoomScaleNormal="100" zoomScaleSheetLayoutView="100" workbookViewId="0">
      <selection activeCell="A2" sqref="A2:E2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6" width="9.140625" style="8"/>
    <col min="7" max="7" width="10.85546875" style="8"/>
    <col min="8" max="1025" width="9.140625" style="8"/>
  </cols>
  <sheetData>
    <row r="1" spans="1:7" x14ac:dyDescent="0.45">
      <c r="A1" s="209" t="s">
        <v>1</v>
      </c>
      <c r="B1" s="209"/>
      <c r="C1" s="209"/>
      <c r="D1" s="209"/>
      <c r="E1" s="209"/>
      <c r="G1"/>
    </row>
    <row r="2" spans="1:7" x14ac:dyDescent="0.45">
      <c r="A2" s="205" t="str">
        <f>ปร5!A2</f>
        <v>โครงการก่อสร้าง : โครงการปรับปรุงสนามวอลเลย์บอลชายหาด</v>
      </c>
      <c r="B2" s="205" t="s">
        <v>2</v>
      </c>
      <c r="C2" s="205"/>
      <c r="D2" s="205"/>
      <c r="E2" s="205"/>
      <c r="G2"/>
    </row>
    <row r="3" spans="1:7" x14ac:dyDescent="0.45">
      <c r="A3" s="205" t="str">
        <f>ปร5!A3</f>
        <v>สถานที่ก่อสร้าง : มหาวิทยาลัยราชภัฎอุดรธานี ต.สามพร้าว  อ.เมือง จ.อุดรธานี 41000</v>
      </c>
      <c r="B3" s="205"/>
      <c r="C3" s="205"/>
      <c r="D3" s="205"/>
      <c r="E3" s="205"/>
      <c r="G3"/>
    </row>
    <row r="4" spans="1:7" x14ac:dyDescent="0.45">
      <c r="A4" s="205" t="s">
        <v>3</v>
      </c>
      <c r="B4" s="205"/>
      <c r="C4" s="205"/>
      <c r="D4" s="205"/>
      <c r="E4" s="205"/>
      <c r="G4"/>
    </row>
    <row r="5" spans="1:7" x14ac:dyDescent="0.45">
      <c r="A5" s="205" t="s">
        <v>4</v>
      </c>
      <c r="B5" s="205"/>
      <c r="C5" s="205"/>
      <c r="D5" s="205"/>
      <c r="E5" s="205"/>
      <c r="G5"/>
    </row>
    <row r="6" spans="1:7" x14ac:dyDescent="0.45">
      <c r="A6" s="205" t="s">
        <v>5</v>
      </c>
      <c r="B6" s="205"/>
      <c r="C6" s="205"/>
      <c r="D6" s="205"/>
      <c r="E6" s="205"/>
      <c r="G6"/>
    </row>
    <row r="7" spans="1:7" x14ac:dyDescent="0.45">
      <c r="A7" s="206"/>
      <c r="B7" s="206"/>
      <c r="C7" s="206"/>
      <c r="D7" s="206"/>
      <c r="E7" s="206"/>
      <c r="G7"/>
    </row>
    <row r="8" spans="1:7" x14ac:dyDescent="0.45">
      <c r="A8" s="9" t="s">
        <v>6</v>
      </c>
      <c r="B8" s="10" t="s">
        <v>7</v>
      </c>
      <c r="C8" s="207" t="s">
        <v>8</v>
      </c>
      <c r="D8" s="207"/>
      <c r="E8" s="11" t="s">
        <v>9</v>
      </c>
      <c r="G8"/>
    </row>
    <row r="9" spans="1:7" x14ac:dyDescent="0.45">
      <c r="A9" s="12">
        <v>1</v>
      </c>
      <c r="B9" s="13" t="str">
        <f>ปร5!B9</f>
        <v>ส่วนที่ 1: งานปรับปรุงสนามวอลเลย์บอลชายหาด</v>
      </c>
      <c r="C9" s="14"/>
      <c r="D9" s="14"/>
      <c r="E9" s="14"/>
      <c r="G9"/>
    </row>
    <row r="10" spans="1:7" x14ac:dyDescent="0.45">
      <c r="A10" s="15"/>
      <c r="B10" s="192" t="s">
        <v>54</v>
      </c>
      <c r="C10" s="17">
        <f>ปร5!C18</f>
        <v>0</v>
      </c>
      <c r="D10" s="18" t="s">
        <v>10</v>
      </c>
      <c r="E10" s="19"/>
      <c r="G10"/>
    </row>
    <row r="11" spans="1:7" x14ac:dyDescent="0.45">
      <c r="A11" s="15"/>
      <c r="B11" s="16"/>
      <c r="C11" s="17"/>
      <c r="D11" s="18"/>
      <c r="E11" s="19"/>
      <c r="G11"/>
    </row>
    <row r="12" spans="1:7" x14ac:dyDescent="0.45">
      <c r="A12" s="15"/>
      <c r="B12" s="16"/>
      <c r="C12" s="20"/>
      <c r="D12" s="21"/>
      <c r="E12" s="19"/>
      <c r="G12"/>
    </row>
    <row r="13" spans="1:7" x14ac:dyDescent="0.45">
      <c r="A13" s="15"/>
      <c r="B13" s="16"/>
      <c r="C13" s="20"/>
      <c r="D13" s="21"/>
      <c r="E13" s="19"/>
      <c r="G13"/>
    </row>
    <row r="14" spans="1:7" x14ac:dyDescent="0.45">
      <c r="A14" s="15"/>
      <c r="B14" s="22"/>
      <c r="C14" s="17"/>
      <c r="D14" s="21" t="s">
        <v>10</v>
      </c>
      <c r="E14" s="19"/>
      <c r="G14"/>
    </row>
    <row r="15" spans="1:7" x14ac:dyDescent="0.45">
      <c r="A15" s="23"/>
      <c r="B15" s="24" t="str">
        <f>ปร5!B18</f>
        <v>รวมเป็นเงิน งานส่วนที่ 1: งานปรับปรุงสนามวอลเลย์บอลชายหาด</v>
      </c>
      <c r="C15" s="25">
        <f>SUM(C10:C14)</f>
        <v>0</v>
      </c>
      <c r="D15" s="26" t="s">
        <v>10</v>
      </c>
      <c r="E15" s="27"/>
      <c r="G15"/>
    </row>
    <row r="16" spans="1:7" x14ac:dyDescent="0.45">
      <c r="A16" s="28">
        <v>2</v>
      </c>
      <c r="B16" s="29" t="str">
        <f>ปร5!B19</f>
        <v>ส่วนที่ 2: งานครุภัณฑ์</v>
      </c>
      <c r="C16" s="30"/>
      <c r="D16" s="31"/>
      <c r="E16" s="32"/>
      <c r="G16"/>
    </row>
    <row r="17" spans="1:7" x14ac:dyDescent="0.45">
      <c r="A17" s="33"/>
      <c r="B17" s="16"/>
      <c r="C17" s="34">
        <f>ปร5!C20+ปร5!C21</f>
        <v>0</v>
      </c>
      <c r="D17" s="18" t="s">
        <v>10</v>
      </c>
      <c r="E17" s="33"/>
      <c r="G17"/>
    </row>
    <row r="18" spans="1:7" x14ac:dyDescent="0.45">
      <c r="A18" s="33"/>
      <c r="B18" s="16"/>
      <c r="C18" s="34"/>
      <c r="D18" s="18"/>
      <c r="E18" s="33"/>
      <c r="G18"/>
    </row>
    <row r="19" spans="1:7" x14ac:dyDescent="0.45">
      <c r="A19" s="33"/>
      <c r="B19" s="16"/>
      <c r="C19" s="34"/>
      <c r="D19" s="18"/>
      <c r="E19" s="33"/>
      <c r="G19"/>
    </row>
    <row r="20" spans="1:7" x14ac:dyDescent="0.45">
      <c r="A20" s="33"/>
      <c r="B20" s="16"/>
      <c r="C20" s="34"/>
      <c r="D20" s="18"/>
      <c r="E20" s="33"/>
      <c r="G20"/>
    </row>
    <row r="21" spans="1:7" x14ac:dyDescent="0.45">
      <c r="A21" s="33"/>
      <c r="B21" s="35" t="s">
        <v>11</v>
      </c>
      <c r="C21" s="34">
        <f>ปร5!C23</f>
        <v>0</v>
      </c>
      <c r="D21" s="18" t="s">
        <v>10</v>
      </c>
      <c r="E21" s="33"/>
      <c r="G21"/>
    </row>
    <row r="22" spans="1:7" x14ac:dyDescent="0.45">
      <c r="A22" s="23"/>
      <c r="B22" s="24" t="s">
        <v>12</v>
      </c>
      <c r="C22" s="25">
        <f>SUM(C17:C21)</f>
        <v>0</v>
      </c>
      <c r="D22" s="26" t="s">
        <v>10</v>
      </c>
      <c r="E22" s="27"/>
      <c r="G22"/>
    </row>
    <row r="23" spans="1:7" ht="42" customHeight="1" x14ac:dyDescent="0.45">
      <c r="A23" s="23"/>
      <c r="B23" s="24" t="s">
        <v>13</v>
      </c>
      <c r="C23" s="25">
        <f>C15+C22</f>
        <v>0</v>
      </c>
      <c r="D23" s="26" t="s">
        <v>10</v>
      </c>
      <c r="E23" s="27"/>
      <c r="G23"/>
    </row>
    <row r="24" spans="1:7" ht="63" customHeight="1" x14ac:dyDescent="0.45">
      <c r="A24" s="36"/>
      <c r="B24" s="37" t="s">
        <v>14</v>
      </c>
      <c r="C24" s="38"/>
      <c r="D24" s="39" t="s">
        <v>10</v>
      </c>
      <c r="E24" s="40"/>
      <c r="G24"/>
    </row>
    <row r="25" spans="1:7" x14ac:dyDescent="0.45">
      <c r="A25" s="41"/>
      <c r="B25" s="42" t="s">
        <v>15</v>
      </c>
      <c r="C25" s="43">
        <f>C23-C24</f>
        <v>0</v>
      </c>
      <c r="D25" s="44" t="s">
        <v>10</v>
      </c>
      <c r="E25" s="41"/>
      <c r="G25" s="45"/>
    </row>
    <row r="26" spans="1:7" x14ac:dyDescent="0.45">
      <c r="A26" s="46"/>
      <c r="B26" s="47"/>
      <c r="C26" s="208" t="str">
        <f>BAHTTEXT(C25)</f>
        <v>ศูนย์บาทถ้วน</v>
      </c>
      <c r="D26" s="208"/>
      <c r="E26" s="208"/>
      <c r="G26" s="45"/>
    </row>
    <row r="28" spans="1:7" ht="42" customHeight="1" x14ac:dyDescent="0.45"/>
    <row r="29" spans="1:7" ht="42" customHeight="1" x14ac:dyDescent="0.45"/>
  </sheetData>
  <mergeCells count="9">
    <mergeCell ref="A6:E6"/>
    <mergeCell ref="A7:E7"/>
    <mergeCell ref="C8:D8"/>
    <mergeCell ref="C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79" firstPageNumber="0" orientation="landscape" r:id="rId1"/>
  <headerFooter>
    <oddFooter>&amp;Cปร.6 วอลเลย์บอลชายหาด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8"/>
  <sheetViews>
    <sheetView view="pageBreakPreview" zoomScale="85" zoomScaleNormal="85" zoomScaleSheetLayoutView="85" workbookViewId="0">
      <selection activeCell="C17" sqref="C17"/>
    </sheetView>
  </sheetViews>
  <sheetFormatPr defaultRowHeight="21" x14ac:dyDescent="0.45"/>
  <cols>
    <col min="1" max="1" width="8.42578125" style="7"/>
    <col min="2" max="2" width="78" style="8"/>
    <col min="3" max="3" width="30.7109375" style="8"/>
    <col min="4" max="4" width="8.7109375" style="8"/>
    <col min="5" max="5" width="27.140625" style="8"/>
    <col min="6" max="7" width="9.140625" style="8"/>
    <col min="8" max="8" width="11.28515625" style="8"/>
    <col min="9" max="9" width="11.7109375" style="8"/>
    <col min="10" max="1025" width="9.140625" style="8"/>
  </cols>
  <sheetData>
    <row r="1" spans="1:5" x14ac:dyDescent="0.45">
      <c r="A1" s="209" t="s">
        <v>1</v>
      </c>
      <c r="B1" s="209"/>
      <c r="C1" s="209"/>
      <c r="D1" s="209"/>
      <c r="E1" s="209"/>
    </row>
    <row r="2" spans="1:5" x14ac:dyDescent="0.45">
      <c r="A2" s="205" t="s">
        <v>69</v>
      </c>
      <c r="B2" s="205" t="s">
        <v>2</v>
      </c>
      <c r="C2" s="205"/>
      <c r="D2" s="205"/>
      <c r="E2" s="205"/>
    </row>
    <row r="3" spans="1:5" x14ac:dyDescent="0.45">
      <c r="A3" s="205" t="s">
        <v>16</v>
      </c>
      <c r="B3" s="205"/>
      <c r="C3" s="205"/>
      <c r="D3" s="205"/>
      <c r="E3" s="205"/>
    </row>
    <row r="4" spans="1:5" x14ac:dyDescent="0.45">
      <c r="A4" s="205" t="s">
        <v>17</v>
      </c>
      <c r="B4" s="205"/>
      <c r="C4" s="205"/>
      <c r="D4" s="205"/>
      <c r="E4" s="205"/>
    </row>
    <row r="5" spans="1:5" x14ac:dyDescent="0.45">
      <c r="A5" s="205" t="s">
        <v>4</v>
      </c>
      <c r="B5" s="205"/>
      <c r="C5" s="205"/>
      <c r="D5" s="205"/>
      <c r="E5" s="205"/>
    </row>
    <row r="6" spans="1:5" x14ac:dyDescent="0.45">
      <c r="A6" s="205" t="s">
        <v>5</v>
      </c>
      <c r="B6" s="205"/>
      <c r="C6" s="205"/>
      <c r="D6" s="205"/>
      <c r="E6" s="205"/>
    </row>
    <row r="7" spans="1:5" x14ac:dyDescent="0.45">
      <c r="A7" s="206"/>
      <c r="B7" s="206"/>
      <c r="C7" s="206"/>
      <c r="D7" s="206"/>
      <c r="E7" s="206"/>
    </row>
    <row r="8" spans="1:5" x14ac:dyDescent="0.45">
      <c r="A8" s="9" t="s">
        <v>6</v>
      </c>
      <c r="B8" s="10" t="s">
        <v>7</v>
      </c>
      <c r="C8" s="207" t="s">
        <v>8</v>
      </c>
      <c r="D8" s="207"/>
      <c r="E8" s="11" t="s">
        <v>9</v>
      </c>
    </row>
    <row r="9" spans="1:5" x14ac:dyDescent="0.45">
      <c r="A9" s="12">
        <v>1</v>
      </c>
      <c r="B9" s="48" t="s">
        <v>70</v>
      </c>
      <c r="C9" s="14"/>
      <c r="D9" s="14"/>
      <c r="E9" s="14"/>
    </row>
    <row r="10" spans="1:5" x14ac:dyDescent="0.45">
      <c r="A10" s="15"/>
      <c r="B10" s="76" t="s">
        <v>52</v>
      </c>
      <c r="C10" s="175">
        <f>ปร4รวม!I19</f>
        <v>0</v>
      </c>
      <c r="D10" s="18" t="s">
        <v>10</v>
      </c>
      <c r="E10" s="20"/>
    </row>
    <row r="11" spans="1:5" x14ac:dyDescent="0.45">
      <c r="A11" s="15"/>
      <c r="B11" s="76"/>
      <c r="C11" s="175"/>
      <c r="D11" s="18" t="s">
        <v>10</v>
      </c>
      <c r="E11" s="20"/>
    </row>
    <row r="12" spans="1:5" x14ac:dyDescent="0.45">
      <c r="A12" s="15"/>
      <c r="B12" s="16"/>
      <c r="C12" s="20"/>
      <c r="D12" s="18" t="s">
        <v>10</v>
      </c>
      <c r="E12" s="20"/>
    </row>
    <row r="13" spans="1:5" x14ac:dyDescent="0.45">
      <c r="A13" s="15"/>
      <c r="B13" s="49"/>
      <c r="C13" s="34"/>
      <c r="D13" s="18" t="s">
        <v>10</v>
      </c>
      <c r="E13" s="34"/>
    </row>
    <row r="14" spans="1:5" x14ac:dyDescent="0.45">
      <c r="A14" s="15"/>
      <c r="B14" s="49"/>
      <c r="C14" s="34"/>
      <c r="D14" s="18" t="s">
        <v>10</v>
      </c>
      <c r="E14" s="34"/>
    </row>
    <row r="15" spans="1:5" x14ac:dyDescent="0.45">
      <c r="A15" s="15"/>
      <c r="B15" s="16"/>
      <c r="C15" s="20"/>
      <c r="D15" s="21"/>
      <c r="E15" s="20"/>
    </row>
    <row r="16" spans="1:5" x14ac:dyDescent="0.45">
      <c r="A16" s="15"/>
      <c r="B16" s="22" t="s">
        <v>18</v>
      </c>
      <c r="C16" s="50">
        <f>SUM(C10:C14)</f>
        <v>0</v>
      </c>
      <c r="D16" s="51" t="s">
        <v>10</v>
      </c>
      <c r="E16" s="20"/>
    </row>
    <row r="17" spans="1:5" x14ac:dyDescent="0.45">
      <c r="A17" s="52"/>
      <c r="B17" s="53" t="s">
        <v>67</v>
      </c>
      <c r="C17" s="54">
        <f>C16*0.3056</f>
        <v>0</v>
      </c>
      <c r="D17" s="51" t="s">
        <v>10</v>
      </c>
      <c r="E17" s="55"/>
    </row>
    <row r="18" spans="1:5" x14ac:dyDescent="0.45">
      <c r="A18" s="23"/>
      <c r="B18" s="24" t="s">
        <v>53</v>
      </c>
      <c r="C18" s="25">
        <f>C16+C17</f>
        <v>0</v>
      </c>
      <c r="D18" s="26" t="s">
        <v>10</v>
      </c>
      <c r="E18" s="27"/>
    </row>
    <row r="19" spans="1:5" x14ac:dyDescent="0.45">
      <c r="A19" s="56">
        <v>2</v>
      </c>
      <c r="B19" s="57" t="s">
        <v>19</v>
      </c>
      <c r="C19" s="58"/>
      <c r="D19" s="59"/>
      <c r="E19" s="60"/>
    </row>
    <row r="20" spans="1:5" x14ac:dyDescent="0.45">
      <c r="A20" s="33"/>
      <c r="B20" s="61"/>
      <c r="C20" s="34"/>
      <c r="D20" s="18" t="s">
        <v>10</v>
      </c>
      <c r="E20" s="33"/>
    </row>
    <row r="21" spans="1:5" x14ac:dyDescent="0.45">
      <c r="A21" s="33"/>
      <c r="B21" s="16"/>
      <c r="C21" s="34"/>
      <c r="D21" s="18" t="s">
        <v>10</v>
      </c>
      <c r="E21" s="33"/>
    </row>
    <row r="22" spans="1:5" x14ac:dyDescent="0.45">
      <c r="A22" s="33"/>
      <c r="B22" s="16"/>
      <c r="C22" s="34"/>
      <c r="D22" s="18"/>
      <c r="E22" s="33"/>
    </row>
    <row r="23" spans="1:5" x14ac:dyDescent="0.45">
      <c r="A23" s="33"/>
      <c r="B23" s="35" t="s">
        <v>11</v>
      </c>
      <c r="C23" s="34"/>
      <c r="D23" s="18" t="s">
        <v>10</v>
      </c>
      <c r="E23" s="33"/>
    </row>
    <row r="24" spans="1:5" x14ac:dyDescent="0.45">
      <c r="A24" s="23"/>
      <c r="B24" s="24" t="s">
        <v>12</v>
      </c>
      <c r="C24" s="25">
        <f>SUM(C20:C23)</f>
        <v>0</v>
      </c>
      <c r="D24" s="26" t="s">
        <v>10</v>
      </c>
      <c r="E24" s="27"/>
    </row>
    <row r="25" spans="1:5" x14ac:dyDescent="0.45">
      <c r="A25" s="62"/>
      <c r="B25" s="63" t="s">
        <v>13</v>
      </c>
      <c r="C25" s="17">
        <f>C18+C24</f>
        <v>0</v>
      </c>
      <c r="D25" s="21" t="s">
        <v>10</v>
      </c>
      <c r="E25" s="62"/>
    </row>
    <row r="26" spans="1:5" x14ac:dyDescent="0.45">
      <c r="A26" s="210" t="str">
        <f>BAHTTEXT(C25)</f>
        <v>ศูนย์บาทถ้วน</v>
      </c>
      <c r="B26" s="210"/>
      <c r="C26" s="210"/>
      <c r="D26" s="210"/>
      <c r="E26" s="210"/>
    </row>
    <row r="27" spans="1:5" ht="42" customHeight="1" x14ac:dyDescent="0.45"/>
    <row r="28" spans="1:5" ht="63" customHeight="1" x14ac:dyDescent="0.45"/>
  </sheetData>
  <mergeCells count="9">
    <mergeCell ref="A6:E6"/>
    <mergeCell ref="A7:E7"/>
    <mergeCell ref="C8:D8"/>
    <mergeCell ref="A26:E26"/>
    <mergeCell ref="A1:E1"/>
    <mergeCell ref="A2:E2"/>
    <mergeCell ref="A3:E3"/>
    <mergeCell ref="A4:E4"/>
    <mergeCell ref="A5:E5"/>
  </mergeCells>
  <printOptions horizontalCentered="1"/>
  <pageMargins left="0.70866141732283505" right="0.70866141732283505" top="0.74803149606299202" bottom="0.74803149606299202" header="0.511811023622047" footer="0.511811023622047"/>
  <pageSetup paperSize="9" scale="87" firstPageNumber="0" orientation="landscape" r:id="rId1"/>
  <headerFooter>
    <oddFooter>&amp;Cปร.5 วอลเลย์บอลชายหาด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5"/>
  <sheetViews>
    <sheetView view="pageBreakPreview" zoomScaleNormal="100" zoomScaleSheetLayoutView="100" workbookViewId="0">
      <selection activeCell="N7" sqref="N7"/>
    </sheetView>
  </sheetViews>
  <sheetFormatPr defaultRowHeight="21" x14ac:dyDescent="0.45"/>
  <cols>
    <col min="1" max="1" width="6.7109375" style="7"/>
    <col min="2" max="2" width="46.42578125" style="8"/>
    <col min="3" max="4" width="10.7109375" style="8"/>
    <col min="5" max="5" width="12" style="8"/>
    <col min="6" max="6" width="13.140625" style="8"/>
    <col min="7" max="7" width="12" style="8" bestFit="1" customWidth="1"/>
    <col min="8" max="8" width="13.28515625" style="8"/>
    <col min="9" max="9" width="15.7109375" style="8"/>
    <col min="10" max="10" width="13.5703125" style="8"/>
    <col min="11" max="11" width="9.140625" style="8"/>
    <col min="12" max="12" width="16" style="8"/>
    <col min="13" max="1025" width="9.140625" style="8"/>
  </cols>
  <sheetData>
    <row r="1" spans="1:256" ht="26.25" x14ac:dyDescent="0.55000000000000004">
      <c r="A1" s="215" t="s">
        <v>20</v>
      </c>
      <c r="B1" s="215"/>
      <c r="C1" s="215"/>
      <c r="D1" s="215"/>
      <c r="E1" s="215"/>
      <c r="F1" s="215"/>
      <c r="G1" s="215"/>
      <c r="H1" s="215"/>
      <c r="I1" s="215"/>
      <c r="J1" s="215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x14ac:dyDescent="0.45">
      <c r="A2" s="205" t="s">
        <v>71</v>
      </c>
      <c r="B2" s="205" t="s">
        <v>2</v>
      </c>
      <c r="C2" s="205"/>
      <c r="D2" s="205"/>
      <c r="E2" s="205"/>
      <c r="F2"/>
      <c r="G2"/>
      <c r="H2"/>
      <c r="I2"/>
      <c r="J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45">
      <c r="A3" s="205" t="s">
        <v>16</v>
      </c>
      <c r="B3" s="205"/>
      <c r="C3" s="205"/>
      <c r="D3" s="205"/>
      <c r="E3" s="205"/>
      <c r="F3"/>
      <c r="G3"/>
      <c r="H3"/>
      <c r="I3"/>
      <c r="J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45">
      <c r="A4" s="205" t="s">
        <v>17</v>
      </c>
      <c r="B4" s="205"/>
      <c r="C4" s="205"/>
      <c r="D4" s="205"/>
      <c r="E4" s="205"/>
      <c r="F4"/>
      <c r="G4"/>
      <c r="H4"/>
      <c r="I4"/>
      <c r="J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45">
      <c r="A5" s="205" t="s">
        <v>4</v>
      </c>
      <c r="B5" s="205"/>
      <c r="C5" s="205"/>
      <c r="D5" s="205"/>
      <c r="E5" s="205"/>
      <c r="F5"/>
      <c r="G5"/>
      <c r="H5"/>
      <c r="I5" s="64" t="s">
        <v>17</v>
      </c>
      <c r="J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45">
      <c r="A6" s="205" t="s">
        <v>5</v>
      </c>
      <c r="B6" s="205"/>
      <c r="C6" s="205"/>
      <c r="D6" s="205"/>
      <c r="E6" s="205"/>
      <c r="F6"/>
      <c r="G6"/>
      <c r="H6"/>
      <c r="I6"/>
      <c r="J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22.5" thickTop="1" thickBot="1" x14ac:dyDescent="0.5">
      <c r="A7" s="213" t="s">
        <v>21</v>
      </c>
      <c r="B7" s="213" t="s">
        <v>22</v>
      </c>
      <c r="C7" s="213" t="s">
        <v>23</v>
      </c>
      <c r="D7" s="213" t="s">
        <v>24</v>
      </c>
      <c r="E7" s="211" t="s">
        <v>25</v>
      </c>
      <c r="F7" s="211"/>
      <c r="G7" s="211" t="s">
        <v>26</v>
      </c>
      <c r="H7" s="211"/>
      <c r="I7" s="212" t="s">
        <v>27</v>
      </c>
      <c r="J7" s="213" t="s">
        <v>9</v>
      </c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</row>
    <row r="8" spans="1:256" ht="22.5" thickTop="1" thickBot="1" x14ac:dyDescent="0.5">
      <c r="A8" s="213"/>
      <c r="B8" s="213"/>
      <c r="C8" s="213"/>
      <c r="D8" s="213"/>
      <c r="E8" s="66" t="s">
        <v>28</v>
      </c>
      <c r="F8" s="66" t="s">
        <v>8</v>
      </c>
      <c r="G8" s="66" t="s">
        <v>28</v>
      </c>
      <c r="H8" s="66" t="s">
        <v>8</v>
      </c>
      <c r="I8" s="212"/>
      <c r="J8" s="214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</row>
    <row r="9" spans="1:256" ht="24" thickTop="1" x14ac:dyDescent="0.5">
      <c r="A9" s="67"/>
      <c r="B9" s="68" t="s">
        <v>29</v>
      </c>
      <c r="C9" s="69"/>
      <c r="D9" s="69"/>
      <c r="E9" s="69"/>
      <c r="F9" s="69"/>
      <c r="G9" s="69"/>
      <c r="H9" s="69"/>
      <c r="I9" s="70"/>
      <c r="J9" s="190" t="s">
        <v>30</v>
      </c>
    </row>
    <row r="10" spans="1:256" ht="23.25" x14ac:dyDescent="0.5">
      <c r="A10" s="71"/>
      <c r="B10" s="72" t="str">
        <f>ปร5!B9</f>
        <v>ส่วนที่ 1: งานปรับปรุงสนามวอลเลย์บอลชายหาด</v>
      </c>
      <c r="C10" s="73"/>
      <c r="D10" s="73"/>
      <c r="E10" s="73"/>
      <c r="F10" s="73"/>
      <c r="G10" s="73"/>
      <c r="H10" s="73"/>
      <c r="I10" s="73"/>
      <c r="J10" s="74"/>
      <c r="K10" s="186"/>
      <c r="L10" s="187"/>
      <c r="M10" s="186"/>
    </row>
    <row r="11" spans="1:256" x14ac:dyDescent="0.45">
      <c r="A11" s="75">
        <v>1</v>
      </c>
      <c r="B11" s="76" t="s">
        <v>45</v>
      </c>
      <c r="C11" s="73">
        <v>1</v>
      </c>
      <c r="D11" s="77" t="s">
        <v>31</v>
      </c>
      <c r="E11" s="78">
        <f>ปร4.วอลเล่บอลชายหาด!F14</f>
        <v>0</v>
      </c>
      <c r="F11" s="79">
        <f t="shared" ref="F11" si="0">E11*C11</f>
        <v>0</v>
      </c>
      <c r="G11" s="78">
        <f>ปร4.วอลเล่บอลชายหาด!H14</f>
        <v>0</v>
      </c>
      <c r="H11" s="79">
        <f t="shared" ref="H11" si="1">G11*C11</f>
        <v>0</v>
      </c>
      <c r="I11" s="79">
        <f t="shared" ref="I11" si="2">H11+F11</f>
        <v>0</v>
      </c>
      <c r="J11" s="80" t="e">
        <f>I11/I14</f>
        <v>#DIV/0!</v>
      </c>
      <c r="K11" s="186"/>
      <c r="L11" s="187"/>
      <c r="M11" s="186"/>
    </row>
    <row r="12" spans="1:256" x14ac:dyDescent="0.45">
      <c r="A12" s="81"/>
      <c r="B12" s="82"/>
      <c r="C12" s="84"/>
      <c r="D12" s="85"/>
      <c r="E12" s="83"/>
      <c r="F12" s="86"/>
      <c r="G12" s="83"/>
      <c r="H12" s="86"/>
      <c r="I12" s="86"/>
      <c r="J12" s="87"/>
      <c r="K12" s="186"/>
      <c r="L12" s="187"/>
      <c r="M12" s="186"/>
    </row>
    <row r="13" spans="1:256" ht="21.75" thickBot="1" x14ac:dyDescent="0.5">
      <c r="A13" s="88"/>
      <c r="B13" s="89"/>
      <c r="C13" s="90"/>
      <c r="D13" s="91"/>
      <c r="E13" s="92"/>
      <c r="F13" s="93"/>
      <c r="G13" s="92"/>
      <c r="H13" s="93"/>
      <c r="I13" s="93"/>
      <c r="J13" s="94"/>
      <c r="K13" s="186"/>
      <c r="L13" s="188"/>
      <c r="M13" s="186"/>
    </row>
    <row r="14" spans="1:256" ht="22.5" thickTop="1" thickBot="1" x14ac:dyDescent="0.5">
      <c r="A14" s="95"/>
      <c r="B14" s="96" t="s">
        <v>51</v>
      </c>
      <c r="C14" s="97"/>
      <c r="D14" s="98"/>
      <c r="E14" s="99"/>
      <c r="F14" s="100">
        <f>SUM(F11:F13)</f>
        <v>0</v>
      </c>
      <c r="G14" s="99"/>
      <c r="H14" s="100">
        <f>SUM(H11:H13)</f>
        <v>0</v>
      </c>
      <c r="I14" s="100">
        <f>H14+F14</f>
        <v>0</v>
      </c>
      <c r="J14" s="191" t="e">
        <f>SUM(J11:J13)</f>
        <v>#DIV/0!</v>
      </c>
      <c r="K14" s="186"/>
      <c r="L14" s="186"/>
      <c r="M14" s="186"/>
    </row>
    <row r="15" spans="1:256" ht="24" thickTop="1" x14ac:dyDescent="0.5">
      <c r="A15" s="81"/>
      <c r="B15" s="72" t="str">
        <f>ปร5!B19</f>
        <v>ส่วนที่ 2: งานครุภัณฑ์</v>
      </c>
      <c r="C15" s="101"/>
      <c r="D15" s="77"/>
      <c r="E15" s="101"/>
      <c r="F15" s="102"/>
      <c r="G15" s="102"/>
      <c r="H15" s="103"/>
      <c r="I15" s="102"/>
      <c r="J15" s="189"/>
    </row>
    <row r="16" spans="1:256" x14ac:dyDescent="0.45">
      <c r="A16" s="81"/>
      <c r="B16" s="104"/>
      <c r="C16" s="101"/>
      <c r="D16" s="77"/>
      <c r="E16" s="73"/>
      <c r="F16" s="105"/>
      <c r="G16" s="73"/>
      <c r="H16" s="79"/>
      <c r="I16" s="79"/>
      <c r="J16" s="106"/>
    </row>
    <row r="17" spans="1:10" x14ac:dyDescent="0.45">
      <c r="A17" s="107"/>
      <c r="B17" s="108"/>
      <c r="C17" s="109"/>
      <c r="D17" s="102"/>
      <c r="E17" s="110"/>
      <c r="F17" s="105"/>
      <c r="G17" s="110"/>
      <c r="H17" s="79"/>
      <c r="I17" s="79"/>
      <c r="J17" s="111"/>
    </row>
    <row r="18" spans="1:10" x14ac:dyDescent="0.45">
      <c r="A18" s="112"/>
      <c r="B18" s="96" t="s">
        <v>32</v>
      </c>
      <c r="C18" s="97"/>
      <c r="D18" s="98"/>
      <c r="E18" s="97"/>
      <c r="F18" s="100">
        <f>SUM(F16:F17)</f>
        <v>0</v>
      </c>
      <c r="G18" s="99"/>
      <c r="H18" s="100">
        <f>SUM(H16:H17)</f>
        <v>0</v>
      </c>
      <c r="I18" s="100">
        <f>SUM(I16:I17)</f>
        <v>0</v>
      </c>
      <c r="J18" s="113"/>
    </row>
    <row r="19" spans="1:10" ht="42" customHeight="1" x14ac:dyDescent="0.5">
      <c r="A19" s="114"/>
      <c r="B19" s="115" t="s">
        <v>33</v>
      </c>
      <c r="C19" s="97"/>
      <c r="D19" s="97"/>
      <c r="E19" s="97"/>
      <c r="F19" s="116">
        <f>F18+F14</f>
        <v>0</v>
      </c>
      <c r="G19" s="116"/>
      <c r="H19" s="100">
        <f>H18+H14</f>
        <v>0</v>
      </c>
      <c r="I19" s="116">
        <f>I18+I14</f>
        <v>0</v>
      </c>
      <c r="J19" s="117"/>
    </row>
    <row r="20" spans="1:10" ht="63" customHeight="1" x14ac:dyDescent="0.45"/>
    <row r="24" spans="1:10" ht="42" customHeight="1" x14ac:dyDescent="0.45"/>
    <row r="25" spans="1:10" ht="42" customHeight="1" x14ac:dyDescent="0.45"/>
  </sheetData>
  <mergeCells count="14">
    <mergeCell ref="A1:J1"/>
    <mergeCell ref="A2:E2"/>
    <mergeCell ref="A3:E3"/>
    <mergeCell ref="A4:E4"/>
    <mergeCell ref="A5:E5"/>
    <mergeCell ref="G7:H7"/>
    <mergeCell ref="I7:I8"/>
    <mergeCell ref="J7:J8"/>
    <mergeCell ref="A6:E6"/>
    <mergeCell ref="A7:A8"/>
    <mergeCell ref="B7:B8"/>
    <mergeCell ref="C7:C8"/>
    <mergeCell ref="D7:D8"/>
    <mergeCell ref="E7:F7"/>
  </mergeCells>
  <printOptions horizontalCentered="1"/>
  <pageMargins left="0.70866141732283505" right="0.70866141732283505" top="0.74803149606299202" bottom="0.74803149606299202" header="0.511811023622047" footer="0.511811023622047"/>
  <pageSetup paperSize="9" scale="86" firstPageNumber="0" fitToHeight="0" orientation="landscape" r:id="rId1"/>
  <headerFooter>
    <oddFooter>&amp;Cปร.4 รวมวอลเลย์บอลชายหาด</oddFooter>
  </headerFooter>
  <ignoredErrors>
    <ignoredError sqref="I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MK30"/>
  <sheetViews>
    <sheetView view="pageBreakPreview" zoomScaleNormal="90" zoomScaleSheetLayoutView="100" workbookViewId="0">
      <selection activeCell="O19" sqref="O19"/>
    </sheetView>
  </sheetViews>
  <sheetFormatPr defaultRowHeight="21" x14ac:dyDescent="0.45"/>
  <cols>
    <col min="1" max="1" width="9.140625" style="1"/>
    <col min="2" max="2" width="54.28515625" style="2" customWidth="1"/>
    <col min="3" max="3" width="8.42578125" style="118" bestFit="1" customWidth="1"/>
    <col min="4" max="4" width="9.140625" style="2"/>
    <col min="5" max="5" width="12.42578125" style="118" bestFit="1" customWidth="1"/>
    <col min="6" max="6" width="12.42578125" style="119" bestFit="1" customWidth="1"/>
    <col min="7" max="7" width="12.42578125" style="118" bestFit="1" customWidth="1"/>
    <col min="8" max="8" width="12.42578125" style="119" bestFit="1" customWidth="1"/>
    <col min="9" max="9" width="14.28515625" style="119" bestFit="1" customWidth="1"/>
    <col min="10" max="10" width="9.140625" style="2"/>
    <col min="11" max="12" width="9.140625" style="3"/>
    <col min="13" max="1025" width="9.140625" style="2"/>
  </cols>
  <sheetData>
    <row r="1" spans="1:1024" ht="26.25" x14ac:dyDescent="0.55000000000000004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6"/>
      <c r="L1" s="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45">
      <c r="A2" s="205" t="s">
        <v>71</v>
      </c>
      <c r="B2" s="205" t="s">
        <v>2</v>
      </c>
      <c r="C2" s="205"/>
      <c r="D2" s="205"/>
      <c r="E2" s="205"/>
      <c r="F2" s="120"/>
      <c r="G2" s="121"/>
      <c r="H2" s="120"/>
      <c r="I2" s="120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45">
      <c r="A3" s="205" t="s">
        <v>16</v>
      </c>
      <c r="B3" s="205"/>
      <c r="C3" s="205"/>
      <c r="D3" s="205"/>
      <c r="E3" s="205"/>
      <c r="F3" s="120"/>
      <c r="G3" s="121"/>
      <c r="H3" s="120"/>
      <c r="I3" s="120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45">
      <c r="A4" s="205" t="s">
        <v>17</v>
      </c>
      <c r="B4" s="205"/>
      <c r="C4" s="205"/>
      <c r="D4" s="205"/>
      <c r="E4" s="205"/>
      <c r="F4" s="120"/>
      <c r="G4" s="121"/>
      <c r="H4" s="120"/>
      <c r="I4" s="120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45">
      <c r="A5" s="205" t="s">
        <v>4</v>
      </c>
      <c r="B5" s="205"/>
      <c r="C5" s="205"/>
      <c r="D5" s="205"/>
      <c r="E5" s="205"/>
      <c r="F5" s="120"/>
      <c r="G5" s="121"/>
      <c r="H5" s="120"/>
      <c r="I5" s="120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122"/>
      <c r="IQ5" s="122"/>
      <c r="IR5" s="122"/>
      <c r="IS5" s="122"/>
      <c r="IT5" s="122"/>
      <c r="IU5" s="122"/>
      <c r="IV5" s="122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45">
      <c r="A6" s="205" t="s">
        <v>5</v>
      </c>
      <c r="B6" s="205"/>
      <c r="C6" s="205"/>
      <c r="D6" s="205"/>
      <c r="E6" s="205"/>
      <c r="F6" s="120"/>
      <c r="G6" s="121"/>
      <c r="H6" s="120"/>
      <c r="I6" s="120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2"/>
      <c r="FS6" s="122"/>
      <c r="FT6" s="122"/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2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2"/>
      <c r="HB6" s="122"/>
      <c r="HC6" s="122"/>
      <c r="HD6" s="122"/>
      <c r="HE6" s="122"/>
      <c r="HF6" s="122"/>
      <c r="HG6" s="122"/>
      <c r="HH6" s="122"/>
      <c r="HI6" s="122"/>
      <c r="HJ6" s="122"/>
      <c r="HK6" s="122"/>
      <c r="HL6" s="122"/>
      <c r="HM6" s="122"/>
      <c r="HN6" s="122"/>
      <c r="HO6" s="122"/>
      <c r="HP6" s="122"/>
      <c r="HQ6" s="122"/>
      <c r="HR6" s="122"/>
      <c r="HS6" s="122"/>
      <c r="HT6" s="122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2"/>
      <c r="IK6" s="122"/>
      <c r="IL6" s="122"/>
      <c r="IM6" s="122"/>
      <c r="IN6" s="122"/>
      <c r="IO6" s="122"/>
      <c r="IP6" s="122"/>
      <c r="IQ6" s="122"/>
      <c r="IR6" s="122"/>
      <c r="IS6" s="122"/>
      <c r="IT6" s="122"/>
      <c r="IU6" s="122"/>
      <c r="IV6" s="122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1.75" thickBot="1" x14ac:dyDescent="0.5">
      <c r="A7" s="205"/>
      <c r="B7" s="205"/>
      <c r="C7" s="205"/>
      <c r="D7" s="205"/>
      <c r="E7" s="205"/>
      <c r="F7" s="120"/>
      <c r="G7" s="121"/>
      <c r="H7" s="120"/>
      <c r="I7" s="120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2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2"/>
      <c r="DA7" s="122"/>
      <c r="DB7" s="122"/>
      <c r="DC7" s="122"/>
      <c r="DD7" s="122"/>
      <c r="DE7" s="122"/>
      <c r="DF7" s="122"/>
      <c r="DG7" s="122"/>
      <c r="DH7" s="122"/>
      <c r="DI7" s="122"/>
      <c r="DJ7" s="122"/>
      <c r="DK7" s="122"/>
      <c r="DL7" s="122"/>
      <c r="DM7" s="122"/>
      <c r="DN7" s="122"/>
      <c r="DO7" s="122"/>
      <c r="DP7" s="122"/>
      <c r="DQ7" s="122"/>
      <c r="DR7" s="122"/>
      <c r="DS7" s="122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2"/>
      <c r="EJ7" s="122"/>
      <c r="EK7" s="122"/>
      <c r="EL7" s="122"/>
      <c r="EM7" s="122"/>
      <c r="EN7" s="122"/>
      <c r="EO7" s="122"/>
      <c r="EP7" s="122"/>
      <c r="EQ7" s="122"/>
      <c r="ER7" s="122"/>
      <c r="ES7" s="122"/>
      <c r="ET7" s="122"/>
      <c r="EU7" s="122"/>
      <c r="EV7" s="122"/>
      <c r="EW7" s="122"/>
      <c r="EX7" s="122"/>
      <c r="EY7" s="122"/>
      <c r="EZ7" s="122"/>
      <c r="FA7" s="122"/>
      <c r="FB7" s="122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2"/>
      <c r="HB7" s="122"/>
      <c r="HC7" s="122"/>
      <c r="HD7" s="122"/>
      <c r="HE7" s="122"/>
      <c r="HF7" s="122"/>
      <c r="HG7" s="122"/>
      <c r="HH7" s="122"/>
      <c r="HI7" s="122"/>
      <c r="HJ7" s="122"/>
      <c r="HK7" s="122"/>
      <c r="HL7" s="122"/>
      <c r="HM7" s="122"/>
      <c r="HN7" s="122"/>
      <c r="HO7" s="122"/>
      <c r="HP7" s="122"/>
      <c r="HQ7" s="122"/>
      <c r="HR7" s="122"/>
      <c r="HS7" s="122"/>
      <c r="HT7" s="122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1.75" thickTop="1" x14ac:dyDescent="0.45">
      <c r="A8" s="123"/>
      <c r="B8" s="124"/>
      <c r="C8" s="125"/>
      <c r="D8" s="126"/>
      <c r="E8" s="216" t="s">
        <v>34</v>
      </c>
      <c r="F8" s="216"/>
      <c r="G8" s="216" t="s">
        <v>26</v>
      </c>
      <c r="H8" s="216"/>
      <c r="I8" s="127" t="s">
        <v>35</v>
      </c>
      <c r="J8" s="126"/>
      <c r="K8" s="128"/>
      <c r="L8" s="12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45">
      <c r="A9" s="129" t="s">
        <v>21</v>
      </c>
      <c r="B9" s="130" t="s">
        <v>22</v>
      </c>
      <c r="C9" s="131" t="s">
        <v>23</v>
      </c>
      <c r="D9" s="129" t="s">
        <v>24</v>
      </c>
      <c r="E9" s="132" t="s">
        <v>36</v>
      </c>
      <c r="F9" s="133" t="s">
        <v>37</v>
      </c>
      <c r="G9" s="132" t="s">
        <v>36</v>
      </c>
      <c r="H9" s="133" t="s">
        <v>37</v>
      </c>
      <c r="I9" s="134" t="s">
        <v>38</v>
      </c>
      <c r="J9" s="129" t="s">
        <v>9</v>
      </c>
      <c r="K9" s="128"/>
      <c r="L9" s="128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1.75" thickBot="1" x14ac:dyDescent="0.5">
      <c r="A10" s="135"/>
      <c r="B10" s="136"/>
      <c r="C10" s="137"/>
      <c r="D10" s="138"/>
      <c r="E10" s="139" t="s">
        <v>39</v>
      </c>
      <c r="F10" s="140" t="s">
        <v>39</v>
      </c>
      <c r="G10" s="139" t="s">
        <v>39</v>
      </c>
      <c r="H10" s="140" t="s">
        <v>39</v>
      </c>
      <c r="I10" s="140" t="s">
        <v>40</v>
      </c>
      <c r="J10" s="138"/>
      <c r="K10" s="128"/>
      <c r="L10" s="12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" thickTop="1" x14ac:dyDescent="0.5">
      <c r="A11" s="141"/>
      <c r="B11" s="142" t="s">
        <v>54</v>
      </c>
      <c r="C11" s="143"/>
      <c r="D11" s="144"/>
      <c r="E11" s="145"/>
      <c r="F11" s="146"/>
      <c r="G11" s="145"/>
      <c r="H11" s="146"/>
      <c r="I11" s="146"/>
      <c r="J11" s="144"/>
      <c r="K11" s="147"/>
      <c r="L11" s="147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45">
      <c r="A12" s="148">
        <v>1</v>
      </c>
      <c r="B12" s="149" t="str">
        <f>B30</f>
        <v>รวมค่างานปรับปรุงสนามสนามวอลเล่บอลชายหาด 2 สนาม</v>
      </c>
      <c r="C12" s="150">
        <v>1</v>
      </c>
      <c r="D12" s="151" t="s">
        <v>31</v>
      </c>
      <c r="E12" s="152">
        <f>F30</f>
        <v>0</v>
      </c>
      <c r="F12" s="152">
        <f>E12*C12</f>
        <v>0</v>
      </c>
      <c r="G12" s="152">
        <f>H30</f>
        <v>0</v>
      </c>
      <c r="H12" s="152">
        <f>G12*C12</f>
        <v>0</v>
      </c>
      <c r="I12" s="83">
        <f>H12+F12</f>
        <v>0</v>
      </c>
      <c r="J12" s="153"/>
      <c r="K12" s="147"/>
      <c r="L12" s="147"/>
    </row>
    <row r="13" spans="1:1024" x14ac:dyDescent="0.45">
      <c r="A13" s="148"/>
      <c r="B13" s="149"/>
      <c r="C13" s="150"/>
      <c r="D13" s="151"/>
      <c r="E13" s="152"/>
      <c r="F13" s="152"/>
      <c r="G13" s="152"/>
      <c r="H13" s="152"/>
      <c r="I13" s="83"/>
      <c r="J13" s="154"/>
      <c r="K13" s="147"/>
      <c r="L13" s="14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.75" thickBot="1" x14ac:dyDescent="0.5">
      <c r="A14" s="158"/>
      <c r="B14" s="159" t="s">
        <v>44</v>
      </c>
      <c r="C14" s="160"/>
      <c r="D14" s="158"/>
      <c r="E14" s="161"/>
      <c r="F14" s="162">
        <f>SUM(F12:F13)</f>
        <v>0</v>
      </c>
      <c r="G14" s="162"/>
      <c r="H14" s="162">
        <f>SUM(H12:H13)</f>
        <v>0</v>
      </c>
      <c r="I14" s="162">
        <f>H14+F14</f>
        <v>0</v>
      </c>
      <c r="J14" s="161"/>
      <c r="K14" s="147"/>
      <c r="L14" s="147"/>
      <c r="M14" s="147"/>
      <c r="N14" s="177"/>
      <c r="O14"/>
      <c r="P14"/>
      <c r="Q14"/>
      <c r="R14"/>
      <c r="S14" s="177"/>
    </row>
    <row r="15" spans="1:1024" ht="24" thickTop="1" x14ac:dyDescent="0.5">
      <c r="A15" s="141"/>
      <c r="B15" s="142" t="s">
        <v>45</v>
      </c>
      <c r="C15" s="143"/>
      <c r="D15" s="144"/>
      <c r="E15" s="163"/>
      <c r="F15" s="164"/>
      <c r="G15" s="163"/>
      <c r="H15" s="164"/>
      <c r="I15" s="164"/>
      <c r="J15" s="144"/>
      <c r="K15" s="147"/>
      <c r="L15" s="147"/>
      <c r="M15" s="147"/>
      <c r="N15"/>
      <c r="O15"/>
      <c r="P15"/>
      <c r="Q15" s="177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45">
      <c r="A16" s="148">
        <v>1</v>
      </c>
      <c r="B16" s="149" t="s">
        <v>48</v>
      </c>
      <c r="C16" s="150"/>
      <c r="D16" s="151"/>
      <c r="E16" s="155"/>
      <c r="F16" s="156"/>
      <c r="G16" s="155"/>
      <c r="H16" s="156"/>
      <c r="I16" s="157"/>
      <c r="J16" s="153"/>
      <c r="K16" s="147"/>
      <c r="L16" s="147"/>
    </row>
    <row r="17" spans="1:1024" x14ac:dyDescent="0.45">
      <c r="A17" s="148">
        <v>1.1000000000000001</v>
      </c>
      <c r="B17" s="165" t="s">
        <v>63</v>
      </c>
      <c r="C17" s="185">
        <v>281</v>
      </c>
      <c r="D17" s="155" t="s">
        <v>41</v>
      </c>
      <c r="E17" s="155"/>
      <c r="F17" s="166"/>
      <c r="G17" s="155"/>
      <c r="H17" s="166">
        <f>G17*C17</f>
        <v>0</v>
      </c>
      <c r="I17" s="167">
        <f>F17+H17</f>
        <v>0</v>
      </c>
      <c r="J17" s="153"/>
      <c r="K17" s="147"/>
      <c r="L17" s="147"/>
      <c r="M17" s="177"/>
      <c r="N17" s="17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45">
      <c r="A18" s="148">
        <v>1.2</v>
      </c>
      <c r="B18" s="165" t="s">
        <v>62</v>
      </c>
      <c r="C18" s="185">
        <v>95</v>
      </c>
      <c r="D18" s="155" t="s">
        <v>47</v>
      </c>
      <c r="E18" s="155"/>
      <c r="F18" s="166">
        <f>E18*C18</f>
        <v>0</v>
      </c>
      <c r="G18" s="155"/>
      <c r="H18" s="166">
        <f>G18*C18</f>
        <v>0</v>
      </c>
      <c r="I18" s="167">
        <f>F18+H18</f>
        <v>0</v>
      </c>
      <c r="J18" s="153"/>
      <c r="K18" s="147"/>
      <c r="L18" s="147"/>
      <c r="M18" s="177"/>
      <c r="N18" s="177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45">
      <c r="A19" s="148">
        <v>1.3</v>
      </c>
      <c r="B19" s="165" t="s">
        <v>64</v>
      </c>
      <c r="C19" s="185">
        <v>85</v>
      </c>
      <c r="D19" s="155" t="s">
        <v>41</v>
      </c>
      <c r="E19" s="155"/>
      <c r="F19" s="166"/>
      <c r="G19" s="155"/>
      <c r="H19" s="166">
        <f>G19*C19</f>
        <v>0</v>
      </c>
      <c r="I19" s="167">
        <f>F19+H19</f>
        <v>0</v>
      </c>
      <c r="J19" s="153"/>
      <c r="K19" s="147"/>
      <c r="L19" s="147"/>
      <c r="M19" s="177"/>
      <c r="N19" s="177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45">
      <c r="A20" s="148">
        <v>1.5</v>
      </c>
      <c r="B20" s="165" t="s">
        <v>46</v>
      </c>
      <c r="C20" s="185">
        <v>303</v>
      </c>
      <c r="D20" s="155" t="s">
        <v>43</v>
      </c>
      <c r="E20" s="155"/>
      <c r="F20" s="166">
        <f t="shared" ref="F20:F28" si="0">E20*C20</f>
        <v>0</v>
      </c>
      <c r="G20" s="155"/>
      <c r="H20" s="166">
        <f t="shared" ref="H20:H24" si="1">G20*C20</f>
        <v>0</v>
      </c>
      <c r="I20" s="167">
        <f t="shared" ref="I20:I24" si="2">F20+H20</f>
        <v>0</v>
      </c>
      <c r="J20" s="15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45">
      <c r="A21" s="148">
        <v>1.6</v>
      </c>
      <c r="B21" s="165" t="s">
        <v>61</v>
      </c>
      <c r="C21" s="185">
        <v>95</v>
      </c>
      <c r="D21" s="155" t="s">
        <v>47</v>
      </c>
      <c r="E21" s="155"/>
      <c r="F21" s="166">
        <f t="shared" si="0"/>
        <v>0</v>
      </c>
      <c r="G21" s="155"/>
      <c r="H21" s="166">
        <f t="shared" si="1"/>
        <v>0</v>
      </c>
      <c r="I21" s="167">
        <f t="shared" si="2"/>
        <v>0</v>
      </c>
      <c r="J21" s="15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45">
      <c r="A22" s="148">
        <v>1.7</v>
      </c>
      <c r="B22" s="165" t="s">
        <v>55</v>
      </c>
      <c r="C22" s="176">
        <v>2</v>
      </c>
      <c r="D22" s="155" t="s">
        <v>43</v>
      </c>
      <c r="E22" s="155"/>
      <c r="F22" s="166">
        <f t="shared" si="0"/>
        <v>0</v>
      </c>
      <c r="G22" s="155"/>
      <c r="H22" s="166">
        <f t="shared" si="1"/>
        <v>0</v>
      </c>
      <c r="I22" s="167">
        <f t="shared" si="2"/>
        <v>0</v>
      </c>
      <c r="J22" s="15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45">
      <c r="A23" s="148"/>
      <c r="B23" s="201" t="s">
        <v>56</v>
      </c>
      <c r="C23" s="150">
        <v>100</v>
      </c>
      <c r="D23" s="155" t="s">
        <v>59</v>
      </c>
      <c r="E23" s="155"/>
      <c r="F23" s="166">
        <f t="shared" si="0"/>
        <v>0</v>
      </c>
      <c r="G23" s="155"/>
      <c r="H23" s="166">
        <f t="shared" si="1"/>
        <v>0</v>
      </c>
      <c r="I23" s="167">
        <f t="shared" si="2"/>
        <v>0</v>
      </c>
      <c r="J23" s="15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45">
      <c r="A24" s="193"/>
      <c r="B24" s="201" t="s">
        <v>57</v>
      </c>
      <c r="C24" s="195">
        <v>62</v>
      </c>
      <c r="D24" s="196" t="s">
        <v>59</v>
      </c>
      <c r="E24" s="196"/>
      <c r="F24" s="197">
        <f t="shared" si="0"/>
        <v>0</v>
      </c>
      <c r="G24" s="196"/>
      <c r="H24" s="197">
        <f t="shared" si="1"/>
        <v>0</v>
      </c>
      <c r="I24" s="198">
        <f t="shared" si="2"/>
        <v>0</v>
      </c>
      <c r="J24" s="199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45">
      <c r="A25" s="193"/>
      <c r="B25" s="202" t="s">
        <v>60</v>
      </c>
      <c r="C25" s="195">
        <v>5</v>
      </c>
      <c r="D25" s="196" t="s">
        <v>59</v>
      </c>
      <c r="E25" s="196"/>
      <c r="F25" s="197">
        <f t="shared" si="0"/>
        <v>0</v>
      </c>
      <c r="G25" s="196"/>
      <c r="H25" s="197">
        <f t="shared" ref="H25:H28" si="3">G25*C25</f>
        <v>0</v>
      </c>
      <c r="I25" s="198">
        <f t="shared" ref="I25:I28" si="4">F25+H25</f>
        <v>0</v>
      </c>
      <c r="J25" s="199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45">
      <c r="A26" s="193">
        <v>1.8</v>
      </c>
      <c r="B26" s="194" t="s">
        <v>58</v>
      </c>
      <c r="C26" s="200">
        <v>14.2</v>
      </c>
      <c r="D26" s="196" t="s">
        <v>41</v>
      </c>
      <c r="E26" s="196"/>
      <c r="F26" s="197">
        <f t="shared" si="0"/>
        <v>0</v>
      </c>
      <c r="G26" s="196"/>
      <c r="H26" s="197">
        <f t="shared" si="3"/>
        <v>0</v>
      </c>
      <c r="I26" s="198">
        <f t="shared" si="4"/>
        <v>0</v>
      </c>
      <c r="J26" s="199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45">
      <c r="A27" s="193">
        <v>1.9</v>
      </c>
      <c r="B27" s="194" t="s">
        <v>65</v>
      </c>
      <c r="C27" s="200">
        <v>94.4</v>
      </c>
      <c r="D27" s="196" t="s">
        <v>41</v>
      </c>
      <c r="E27" s="196"/>
      <c r="F27" s="197">
        <f t="shared" si="0"/>
        <v>0</v>
      </c>
      <c r="G27" s="196"/>
      <c r="H27" s="197">
        <f t="shared" si="3"/>
        <v>0</v>
      </c>
      <c r="I27" s="198">
        <f t="shared" si="4"/>
        <v>0</v>
      </c>
      <c r="J27" s="199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45">
      <c r="A28" s="193">
        <v>1.1000000000000001</v>
      </c>
      <c r="B28" s="194" t="s">
        <v>66</v>
      </c>
      <c r="C28" s="200">
        <v>30</v>
      </c>
      <c r="D28" s="196" t="s">
        <v>41</v>
      </c>
      <c r="E28" s="196"/>
      <c r="F28" s="197">
        <f t="shared" si="0"/>
        <v>0</v>
      </c>
      <c r="G28" s="196"/>
      <c r="H28" s="197">
        <f t="shared" si="3"/>
        <v>0</v>
      </c>
      <c r="I28" s="198">
        <f t="shared" si="4"/>
        <v>0</v>
      </c>
      <c r="J28" s="199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x14ac:dyDescent="0.45">
      <c r="A29" s="158"/>
      <c r="B29" s="159" t="s">
        <v>49</v>
      </c>
      <c r="C29" s="160"/>
      <c r="D29" s="158"/>
      <c r="E29" s="161"/>
      <c r="F29" s="168">
        <f>SUM(F17:F28)</f>
        <v>0</v>
      </c>
      <c r="G29" s="161"/>
      <c r="H29" s="168">
        <f>SUM(H17:H28)</f>
        <v>0</v>
      </c>
      <c r="I29" s="168">
        <f>H29+F29</f>
        <v>0</v>
      </c>
      <c r="J29" s="161"/>
      <c r="K29" s="147"/>
      <c r="L29" s="147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45">
      <c r="A30" s="178"/>
      <c r="B30" s="182" t="s">
        <v>50</v>
      </c>
      <c r="C30" s="179"/>
      <c r="D30" s="180"/>
      <c r="E30" s="181"/>
      <c r="F30" s="183">
        <f>F29*2</f>
        <v>0</v>
      </c>
      <c r="G30" s="184"/>
      <c r="H30" s="183">
        <f>H29*2</f>
        <v>0</v>
      </c>
      <c r="I30" s="183">
        <f>H30+F30</f>
        <v>0</v>
      </c>
      <c r="J30" s="180"/>
    </row>
  </sheetData>
  <mergeCells count="9">
    <mergeCell ref="A7:E7"/>
    <mergeCell ref="E8:F8"/>
    <mergeCell ref="G8:H8"/>
    <mergeCell ref="A1:J1"/>
    <mergeCell ref="A2:E2"/>
    <mergeCell ref="A3:E3"/>
    <mergeCell ref="A4:E4"/>
    <mergeCell ref="A5:E5"/>
    <mergeCell ref="A6:E6"/>
  </mergeCells>
  <printOptions horizontalCentered="1"/>
  <pageMargins left="0.23622047244094499" right="0.23622047244094499" top="0.74803149606299202" bottom="0.74803149606299202" header="0.31496062992126" footer="0.31496062992126"/>
  <pageSetup paperSize="9" scale="94" firstPageNumber="0" fitToHeight="0" orientation="landscape" r:id="rId1"/>
  <headerFooter>
    <oddHeader>&amp;Rแบบ ปร.4 ปรับปรุงสนามกีฬา แผ่นที่ &amp;P / &amp;N</oddHeader>
    <oddFooter>&amp;C&amp;A</oddFooter>
  </headerFooter>
  <rowBreaks count="1" manualBreakCount="1">
    <brk id="14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3:J11"/>
  <sheetViews>
    <sheetView tabSelected="1" topLeftCell="B1" zoomScaleNormal="100" workbookViewId="0">
      <selection activeCell="B1" sqref="A1:XFD1048576"/>
    </sheetView>
  </sheetViews>
  <sheetFormatPr defaultRowHeight="12.75" x14ac:dyDescent="0.2"/>
  <cols>
    <col min="1" max="3" width="8.7109375"/>
    <col min="4" max="4" width="12.42578125"/>
    <col min="5" max="6" width="8.7109375"/>
    <col min="7" max="7" width="14"/>
    <col min="8" max="8" width="8.7109375"/>
    <col min="9" max="9" width="11.28515625"/>
    <col min="10" max="10" width="14"/>
    <col min="11" max="1025" width="8.7109375"/>
  </cols>
  <sheetData>
    <row r="3" spans="2:10" ht="21" x14ac:dyDescent="0.45">
      <c r="C3" s="169"/>
      <c r="D3" s="169"/>
      <c r="G3" s="100"/>
      <c r="H3" s="169"/>
    </row>
    <row r="4" spans="2:10" x14ac:dyDescent="0.2">
      <c r="C4" s="169"/>
      <c r="D4" s="169"/>
      <c r="G4" s="170"/>
      <c r="H4" s="169"/>
    </row>
    <row r="5" spans="2:10" x14ac:dyDescent="0.2">
      <c r="C5" s="169"/>
      <c r="D5" s="169"/>
      <c r="G5" s="170"/>
      <c r="H5" s="169"/>
    </row>
    <row r="6" spans="2:10" x14ac:dyDescent="0.2">
      <c r="C6" s="169"/>
      <c r="D6" s="169"/>
      <c r="G6" s="171"/>
      <c r="H6" s="169"/>
    </row>
    <row r="7" spans="2:10" x14ac:dyDescent="0.2">
      <c r="C7" s="169"/>
      <c r="D7" s="169"/>
      <c r="G7" s="171"/>
      <c r="H7" s="169"/>
    </row>
    <row r="9" spans="2:10" x14ac:dyDescent="0.2">
      <c r="B9" s="169"/>
      <c r="C9" s="172"/>
      <c r="D9" s="172"/>
      <c r="E9" s="172"/>
      <c r="H9" s="173"/>
      <c r="I9" s="174"/>
      <c r="J9" s="174"/>
    </row>
    <row r="10" spans="2:10" x14ac:dyDescent="0.2">
      <c r="C10" s="172"/>
      <c r="D10" s="172"/>
      <c r="E10" s="172"/>
    </row>
    <row r="11" spans="2:10" x14ac:dyDescent="0.2">
      <c r="D11" s="173"/>
      <c r="J11" s="173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7</vt:i4>
      </vt:variant>
    </vt:vector>
  </HeadingPairs>
  <TitlesOfParts>
    <vt:vector size="13" baseType="lpstr">
      <vt:lpstr>ปก</vt:lpstr>
      <vt:lpstr>ปร6</vt:lpstr>
      <vt:lpstr>ปร5</vt:lpstr>
      <vt:lpstr>ปร4รวม</vt:lpstr>
      <vt:lpstr>ปร4.วอลเล่บอลชายหาด</vt:lpstr>
      <vt:lpstr>CAlFactorF</vt:lpstr>
      <vt:lpstr>ปก!Print_Area</vt:lpstr>
      <vt:lpstr>ปร4.วอลเล่บอลชายหาด!Print_Area</vt:lpstr>
      <vt:lpstr>ปร4รวม!Print_Area</vt:lpstr>
      <vt:lpstr>ปร5!Print_Area</vt:lpstr>
      <vt:lpstr>ปร6!Print_Area</vt:lpstr>
      <vt:lpstr>ปก!Print_Titles</vt:lpstr>
      <vt:lpstr>ปร4.วอลเล่บอลชายหาด!Print_Titles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ASUS</cp:lastModifiedBy>
  <cp:revision>0</cp:revision>
  <cp:lastPrinted>2022-08-24T08:26:33Z</cp:lastPrinted>
  <dcterms:created xsi:type="dcterms:W3CDTF">2007-04-10T01:02:37Z</dcterms:created>
  <dcterms:modified xsi:type="dcterms:W3CDTF">2022-09-06T04:36:17Z</dcterms:modified>
  <dc:language>th-TH</dc:language>
</cp:coreProperties>
</file>